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17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<sst xmlns="http://schemas.openxmlformats.org/spreadsheetml/2006/main" count="1409" uniqueCount="616">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</sst>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7" zoomScaleNormal="100" workbookViewId="0">
      <selection activeCell="E65" sqref="E65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5" t="s">
        <v>586</v>
      </c>
      <c r="B1" s="395"/>
      <c r="C1" s="395"/>
      <c r="D1" s="395"/>
      <c r="E1" s="395"/>
      <c r="F1" s="395"/>
    </row>
    <row r="2" spans="1:9" ht="15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386" t="s">
        <v>594</v>
      </c>
      <c r="B18" s="386"/>
      <c r="C18" s="386"/>
      <c r="D18" s="161" t="str">
        <f>"Từ ngày "&amp;TEXT(G18,"dd/mm/yyyy;@")&amp;" đến "&amp;TEXT(G19,"dd/mm/yyyy;@")</f>
        <v>Từ ngày 04/10/2023 đến 10/10/2023</v>
      </c>
      <c r="G18" s="169">
        <v>45203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04/10/2023 to 10/10/2023</v>
      </c>
      <c r="G19" s="169">
        <v>45209</v>
      </c>
      <c r="H19" s="197"/>
    </row>
    <row r="20" spans="1:11" s="177" customFormat="1" ht="15.75" customHeight="1">
      <c r="A20" s="386" t="s">
        <v>590</v>
      </c>
      <c r="B20" s="386"/>
      <c r="C20" s="386"/>
      <c r="D20" s="161">
        <f>G19+2</f>
        <v>45211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45211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13" t="s">
        <v>531</v>
      </c>
      <c r="B23" s="414"/>
      <c r="C23" s="415" t="s">
        <v>542</v>
      </c>
      <c r="D23" s="414"/>
      <c r="E23" s="313" t="s">
        <v>543</v>
      </c>
      <c r="F23" s="185" t="s">
        <v>575</v>
      </c>
      <c r="K23" s="186"/>
    </row>
    <row r="24" spans="1:11" ht="15.75" customHeight="1">
      <c r="A24" s="416" t="s">
        <v>27</v>
      </c>
      <c r="B24" s="417"/>
      <c r="C24" s="418" t="s">
        <v>330</v>
      </c>
      <c r="D24" s="419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45209</v>
      </c>
      <c r="F25" s="277">
        <v>45202</v>
      </c>
      <c r="G25" s="182"/>
      <c r="K25" s="186"/>
    </row>
    <row r="26" spans="1:11" ht="15.75" customHeight="1">
      <c r="A26" s="387" t="s">
        <v>595</v>
      </c>
      <c r="B26" s="388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389">
        <v>1</v>
      </c>
      <c r="B28" s="390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391">
        <v>1.1000000000000001</v>
      </c>
      <c r="B30" s="392"/>
      <c r="C30" s="205" t="s">
        <v>597</v>
      </c>
      <c r="D30" s="206"/>
      <c r="E30" s="320">
        <f>F34</f>
        <v>44150327270</v>
      </c>
      <c r="F30" s="282">
        <v>44647012029</v>
      </c>
      <c r="G30" s="207"/>
      <c r="H30" s="208"/>
      <c r="I30" s="207"/>
      <c r="K30" s="186"/>
    </row>
    <row r="31" spans="1:11" ht="15.75" customHeight="1">
      <c r="A31" s="393">
        <v>1.2</v>
      </c>
      <c r="B31" s="394"/>
      <c r="C31" s="209" t="s">
        <v>598</v>
      </c>
      <c r="D31" s="210"/>
      <c r="E31" s="321">
        <f>F35</f>
        <v>8830.06</v>
      </c>
      <c r="F31" s="283">
        <v>8929.4</v>
      </c>
      <c r="G31" s="207"/>
      <c r="H31" s="208"/>
      <c r="I31" s="207"/>
      <c r="K31" s="186"/>
    </row>
    <row r="32" spans="1:11" ht="15.75" customHeight="1">
      <c r="A32" s="389">
        <v>2</v>
      </c>
      <c r="B32" s="390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1">
        <v>2.1</v>
      </c>
      <c r="B34" s="382"/>
      <c r="C34" s="205" t="s">
        <v>599</v>
      </c>
      <c r="D34" s="206"/>
      <c r="E34" s="320">
        <v>45129067065</v>
      </c>
      <c r="F34" s="282">
        <v>44150327270</v>
      </c>
      <c r="G34" s="213"/>
      <c r="H34" s="208"/>
      <c r="I34" s="207"/>
      <c r="K34" s="214"/>
    </row>
    <row r="35" spans="1:11" ht="15.75" customHeight="1">
      <c r="A35" s="411">
        <v>2.2000000000000002</v>
      </c>
      <c r="B35" s="412"/>
      <c r="C35" s="215" t="s">
        <v>600</v>
      </c>
      <c r="D35" s="204"/>
      <c r="E35" s="321">
        <v>9025.81</v>
      </c>
      <c r="F35" s="283">
        <v>8830.06</v>
      </c>
      <c r="G35" s="275"/>
      <c r="H35" s="208"/>
      <c r="I35" s="207"/>
    </row>
    <row r="36" spans="1:11" ht="15.75" customHeight="1">
      <c r="A36" s="396">
        <v>3</v>
      </c>
      <c r="B36" s="404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978739795</v>
      </c>
      <c r="F37" s="287">
        <v>-496684759</v>
      </c>
      <c r="G37" s="222"/>
      <c r="H37" s="208"/>
      <c r="I37" s="207"/>
    </row>
    <row r="38" spans="1:11" ht="15.75" customHeight="1">
      <c r="A38" s="405">
        <v>3.1</v>
      </c>
      <c r="B38" s="406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978739795</v>
      </c>
      <c r="F39" s="287">
        <v>-496684759</v>
      </c>
      <c r="G39" s="213"/>
      <c r="H39" s="208"/>
      <c r="I39" s="207"/>
    </row>
    <row r="40" spans="1:11" ht="15.75" customHeight="1">
      <c r="A40" s="407">
        <v>3.2</v>
      </c>
      <c r="B40" s="408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96">
        <v>4</v>
      </c>
      <c r="B42" s="397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195.75</v>
      </c>
      <c r="F43" s="290">
        <v>-99.340000000000146</v>
      </c>
      <c r="G43" s="304"/>
      <c r="H43" s="208"/>
      <c r="I43" s="207"/>
    </row>
    <row r="44" spans="1:11" ht="15.75" customHeight="1">
      <c r="A44" s="396">
        <v>5</v>
      </c>
      <c r="B44" s="397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1">
        <v>5.0999999999999996</v>
      </c>
      <c r="B46" s="382"/>
      <c r="C46" s="236" t="s">
        <v>601</v>
      </c>
      <c r="D46" s="206"/>
      <c r="E46" s="331">
        <v>52081283454</v>
      </c>
      <c r="F46" s="293">
        <v>52081283454</v>
      </c>
      <c r="G46" s="208"/>
      <c r="H46" s="208"/>
      <c r="I46" s="207"/>
    </row>
    <row r="47" spans="1:11" ht="15.75" customHeight="1">
      <c r="A47" s="381">
        <v>5.2</v>
      </c>
      <c r="B47" s="382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9" t="s">
        <v>596</v>
      </c>
      <c r="B48" s="410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96">
        <v>1</v>
      </c>
      <c r="B50" s="404"/>
      <c r="C50" s="198" t="s">
        <v>559</v>
      </c>
      <c r="D50" s="243"/>
      <c r="E50" s="334">
        <f>F52</f>
        <v>7000</v>
      </c>
      <c r="F50" s="294">
        <v>7300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96">
        <v>2</v>
      </c>
      <c r="B52" s="397"/>
      <c r="C52" s="244" t="s">
        <v>561</v>
      </c>
      <c r="D52" s="245"/>
      <c r="E52" s="334">
        <v>7390</v>
      </c>
      <c r="F52" s="296">
        <v>7000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98">
        <v>3</v>
      </c>
      <c r="B54" s="399"/>
      <c r="C54" s="216" t="s">
        <v>563</v>
      </c>
      <c r="D54" s="224"/>
      <c r="E54" s="336">
        <f>(E52-E50)/E50</f>
        <v>5.5714285714285716E-2</v>
      </c>
      <c r="F54" s="297">
        <v>-4.1095890410958902E-2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98">
        <v>4</v>
      </c>
      <c r="B56" s="399"/>
      <c r="C56" s="400" t="s">
        <v>603</v>
      </c>
      <c r="D56" s="401"/>
      <c r="E56" s="337"/>
      <c r="F56" s="298"/>
      <c r="H56" s="208"/>
      <c r="I56" s="207"/>
    </row>
    <row r="57" spans="1:9" ht="15.75" customHeight="1">
      <c r="A57" s="247"/>
      <c r="B57" s="248"/>
      <c r="C57" s="402"/>
      <c r="D57" s="403"/>
      <c r="E57" s="335"/>
      <c r="F57" s="295"/>
      <c r="H57" s="208"/>
      <c r="I57" s="207"/>
    </row>
    <row r="58" spans="1:9" ht="15.75" customHeight="1">
      <c r="A58" s="381">
        <v>4.0999999999999996</v>
      </c>
      <c r="B58" s="382"/>
      <c r="C58" s="249" t="s">
        <v>604</v>
      </c>
      <c r="D58" s="250"/>
      <c r="E58" s="328">
        <f>E52-E35</f>
        <v>-1635.8099999999995</v>
      </c>
      <c r="F58" s="290">
        <v>-1830.0599999999995</v>
      </c>
      <c r="G58" s="207"/>
      <c r="H58" s="208"/>
      <c r="I58" s="207"/>
    </row>
    <row r="59" spans="1:9" ht="15.75" customHeight="1">
      <c r="A59" s="407">
        <v>4.2</v>
      </c>
      <c r="B59" s="408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-0.18123691945653628</v>
      </c>
      <c r="F60" s="300">
        <v>-0.20725340484662613</v>
      </c>
      <c r="G60" s="246"/>
      <c r="H60" s="208"/>
      <c r="I60" s="207"/>
    </row>
    <row r="61" spans="1:9" ht="15.75" customHeight="1">
      <c r="A61" s="398">
        <v>5</v>
      </c>
      <c r="B61" s="399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1">
        <v>5.0999999999999996</v>
      </c>
      <c r="B63" s="382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422">
        <v>5.2</v>
      </c>
      <c r="B64" s="42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421" t="s">
        <v>615</v>
      </c>
      <c r="F69" s="421"/>
    </row>
    <row r="70" spans="1:8">
      <c r="B70" s="270" t="s">
        <v>609</v>
      </c>
      <c r="D70" s="261"/>
      <c r="E70" s="420" t="s">
        <v>571</v>
      </c>
      <c r="F70" s="421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Zumx5klHIMMkC/nBpSAS60WCutg=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sxlzJxgMmCkIZtm8LPOxBsWkI1U=</DigestValue>
    </Reference>
  </SignedInfo>
  <SignatureValue>YeCgnr7GsUI4gDbdtHW5EnAIIm61STE7p2bc9rIEXw/oeGu36u7n20BWp7RL6UACXUH/O8iZdvdX
5XyXcRrc4Aww9CeG502ZhBOTLRVRJpyvueCZ2m+M42Kaqupc6IwqGZks4huLXUFmOLP8fk4Tn2D+
BjMxKdpzxuh4I2wSeUg=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ubqU7ASuMDMYq18yy1ZXopTRvS0=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ADpkg1oMVzmIdb+t+vVnkNrKC7M=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2023-10-12T01:15:48Z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2023-10-12T01:15:48Z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CfoXwNI/mqOLovT8mKRd8bOvilE=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g88NAkajZs3CFQqM+fR40bhZbTU=</DigestValue>
    </Reference>
  </SignedInfo>
  <SignatureValue>l6wMumJ5y736QTAka7ug8G4frRzVleVuLbTEpW6zvOMw7ec2Uvy2aEi28/CTxvriwRDDvc5M7OlO
7wQC2jEpAkoPLvHd3q54vkKotiQ1NlNLT01KBoFT+rHt/WuJW45ELZJ+hCQLk7FQW6DMNBGO98zK
vJtwA6uVFuOtmg57V0c=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ubqU7ASuMDMYq18yy1ZXopTRvS0=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ADpkg1oMVzmIdb+t+vVnkNrKC7M=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2023-10-12T04:29:27Z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2023-10-12T04:29:27Z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2023-09-27T06:41:54Z</cp:lastPrinted>
  <dcterms:created xsi:type="dcterms:W3CDTF">2014-09-25T08:23:57Z</dcterms:created>
  <dcterms:modified xsi:type="dcterms:W3CDTF">2023-10-11T09:01:32Z</dcterms:modified>
</cp:coreProperties>
</file>