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1145" windowHeight="772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37" i="27" l="1"/>
  <c r="E39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<sst xmlns="http://schemas.openxmlformats.org/spreadsheetml/2006/main" count="1388" uniqueCount="597">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</sst>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171" fontId="11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E33" sqref="E3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21/08/2023 đến 27/08/2023</v>
      </c>
      <c r="G18" s="176">
        <v>45159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21/08/2023 to 27/08/2023</v>
      </c>
      <c r="G19" s="176">
        <f>G18+6</f>
        <v>45165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45166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45166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0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45165</v>
      </c>
      <c r="F25" s="190">
        <f>G18-1</f>
        <v>45158</v>
      </c>
      <c r="G25" s="191"/>
      <c r="H25" s="179"/>
      <c r="K25" s="185"/>
    </row>
    <row r="26" spans="1:11" ht="15.75" customHeight="1">
      <c r="A26" s="351" t="s">
        <v>574</v>
      </c>
      <c r="B26" s="352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49">
        <v>1</v>
      </c>
      <c r="B28" s="350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64">
        <v>1.1000000000000001</v>
      </c>
      <c r="B30" s="365"/>
      <c r="C30" s="207" t="s">
        <v>586</v>
      </c>
      <c r="D30" s="208"/>
      <c r="E30" s="163">
        <f>F34</f>
        <v>66489707749</v>
      </c>
      <c r="F30" s="281">
        <v>68734656842</v>
      </c>
      <c r="G30" s="209"/>
      <c r="H30" s="210"/>
      <c r="I30" s="209"/>
      <c r="J30" s="209"/>
      <c r="K30" s="185"/>
    </row>
    <row r="31" spans="1:11" ht="15.75" customHeight="1">
      <c r="A31" s="347">
        <v>1.2</v>
      </c>
      <c r="B31" s="348"/>
      <c r="C31" s="211" t="s">
        <v>587</v>
      </c>
      <c r="D31" s="212"/>
      <c r="E31" s="260">
        <f>F35</f>
        <v>12076.36</v>
      </c>
      <c r="F31" s="282">
        <v>12823.62</v>
      </c>
      <c r="G31" s="209"/>
      <c r="H31" s="210"/>
      <c r="I31" s="209"/>
      <c r="J31" s="209"/>
      <c r="K31" s="185"/>
    </row>
    <row r="32" spans="1:11" ht="15.75" customHeight="1">
      <c r="A32" s="349">
        <v>2</v>
      </c>
      <c r="B32" s="350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64">
        <v>2.1</v>
      </c>
      <c r="B34" s="365"/>
      <c r="C34" s="207" t="s">
        <v>588</v>
      </c>
      <c r="D34" s="208"/>
      <c r="E34" s="262">
        <v>68941781378</v>
      </c>
      <c r="F34" s="281">
        <v>66489707749</v>
      </c>
      <c r="G34" s="209"/>
      <c r="H34" s="210"/>
      <c r="I34" s="209"/>
      <c r="J34" s="209"/>
      <c r="K34" s="215"/>
    </row>
    <row r="35" spans="1:11" ht="15.75" customHeight="1">
      <c r="A35" s="347">
        <v>2.2000000000000002</v>
      </c>
      <c r="B35" s="348"/>
      <c r="C35" s="216" t="s">
        <v>589</v>
      </c>
      <c r="D35" s="206"/>
      <c r="E35" s="282">
        <v>12476.49</v>
      </c>
      <c r="F35" s="282">
        <v>12076.36</v>
      </c>
      <c r="G35" s="209"/>
      <c r="H35" s="210"/>
      <c r="I35" s="209"/>
      <c r="J35" s="209"/>
    </row>
    <row r="36" spans="1:11" ht="15.75" customHeight="1">
      <c r="A36" s="367">
        <v>3</v>
      </c>
      <c r="B36" s="368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5">
        <f>E34-E30</f>
        <v>2452073629</v>
      </c>
      <c r="F37" s="286">
        <v>-2244949093</v>
      </c>
      <c r="G37" s="209"/>
      <c r="H37" s="210"/>
      <c r="I37" s="209"/>
      <c r="J37" s="209"/>
    </row>
    <row r="38" spans="1:11" ht="15.75" customHeight="1">
      <c r="A38" s="369">
        <v>3.1</v>
      </c>
      <c r="B38" s="370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5">
        <f>E37-E41</f>
        <v>2207398509</v>
      </c>
      <c r="F39" s="287">
        <v>-4120683142</v>
      </c>
      <c r="G39" s="209"/>
      <c r="H39" s="210"/>
      <c r="I39" s="209"/>
      <c r="J39" s="209"/>
    </row>
    <row r="40" spans="1:11" ht="15.75" customHeight="1">
      <c r="A40" s="345">
        <v>3.2</v>
      </c>
      <c r="B40" s="346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244675120</v>
      </c>
      <c r="F41" s="286">
        <v>1875734049</v>
      </c>
      <c r="G41" s="209"/>
      <c r="H41" s="210"/>
      <c r="I41" s="209"/>
      <c r="J41" s="209"/>
    </row>
    <row r="42" spans="1:11" ht="15.75" customHeight="1">
      <c r="A42" s="345">
        <v>3.3</v>
      </c>
      <c r="B42" s="346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67">
        <v>4</v>
      </c>
      <c r="B44" s="371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3.3133328254540295E-2</v>
      </c>
      <c r="F45" s="292">
        <v>-5.8272157159990678E-2</v>
      </c>
      <c r="G45" s="304"/>
      <c r="H45" s="210"/>
      <c r="I45" s="209"/>
      <c r="J45" s="209"/>
    </row>
    <row r="46" spans="1:11" ht="15.75" customHeight="1">
      <c r="A46" s="367">
        <v>5</v>
      </c>
      <c r="B46" s="371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76">
        <v>5.0999999999999996</v>
      </c>
      <c r="B48" s="377"/>
      <c r="C48" s="240" t="s">
        <v>590</v>
      </c>
      <c r="D48" s="208"/>
      <c r="E48" s="300">
        <v>13043.71</v>
      </c>
      <c r="F48" s="295">
        <v>13043.71</v>
      </c>
      <c r="H48" s="210"/>
      <c r="I48" s="209"/>
      <c r="J48" s="209"/>
    </row>
    <row r="49" spans="1:10" ht="15.75" customHeight="1">
      <c r="A49" s="376">
        <v>5.2</v>
      </c>
      <c r="B49" s="377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74">
        <v>6</v>
      </c>
      <c r="B50" s="375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76">
        <v>6.1</v>
      </c>
      <c r="B51" s="377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76">
        <v>6.2</v>
      </c>
      <c r="B52" s="377"/>
      <c r="C52" s="207" t="s">
        <v>593</v>
      </c>
      <c r="D52" s="240"/>
      <c r="E52" s="302">
        <f>E51*E35</f>
        <v>29048013.547799997</v>
      </c>
      <c r="F52" s="278">
        <v>28116422.8792</v>
      </c>
      <c r="G52" s="299"/>
      <c r="H52" s="210"/>
      <c r="I52" s="209"/>
      <c r="J52" s="209"/>
    </row>
    <row r="53" spans="1:10" ht="15.75" customHeight="1" thickBot="1">
      <c r="A53" s="372">
        <v>6.2</v>
      </c>
      <c r="B53" s="373">
        <v>6.3</v>
      </c>
      <c r="C53" s="247" t="s">
        <v>581</v>
      </c>
      <c r="D53" s="247"/>
      <c r="E53" s="279">
        <f>E52/E34</f>
        <v>4.213412094551636E-4</v>
      </c>
      <c r="F53" s="280">
        <v>4.2286879926349005E-4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2" t="s">
        <v>557</v>
      </c>
      <c r="F55" s="342"/>
    </row>
    <row r="56" spans="1:10">
      <c r="B56" s="250"/>
      <c r="C56" s="252" t="s">
        <v>594</v>
      </c>
      <c r="D56" s="251"/>
      <c r="E56" s="341" t="s">
        <v>558</v>
      </c>
      <c r="F56" s="342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43"/>
      <c r="F63" s="343"/>
    </row>
    <row r="64" spans="1:10" ht="14.25" customHeight="1">
      <c r="A64" s="255"/>
      <c r="B64" s="255"/>
      <c r="C64" s="256"/>
      <c r="D64" s="173"/>
      <c r="E64" s="344"/>
      <c r="F64" s="34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5OMY1WSBU2Mk+6V/eqZFFeY4A2E=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MkD1C4Gp1Y7weqi6sFTjCp3sIYI=</DigestValue>
    </Reference>
  </SignedInfo>
  <SignatureValue>XqXw7r2eSL6dWOP2gTLwpsUe+Zq3K7JbOpGafGQk7tVOoLopMiy5AsAVooADHr9RjQsyLoNkwMPm
d2X/o6qN7hNFWG0Qz+FSv4LsEOgoi/JYr6GVyv5XhL26WBnrzEjTP62CtpHO1M70B/jf7bB0UgbD
Wf6f+MklReprniXM2qs=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5TD+kyYKwZ4tmMmazBUEEzFjOWw=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4PlfmHOICWTl/2BbSPJcLkzlgh8=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wwhV9Xp15MCKBqFOhqDFKTIKqLg=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E2vAXWZrvMvBbfnvF/FGu2vqKEw=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2023-08-28T07:33:04Z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2023-08-28T07:33:04Z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STg5AHe4nJ9Adwh+YZCwHtWa01s=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7g6Aim5Ui88/k7whN08YScNov5g=</DigestValue>
    </Reference>
  </SignedInfo>
  <SignatureValue>nsKAHvbUd3yRvuwDRyqp4R2U4A3pqTPqiRTUMgbODf9F2kwMBFHAQNiLFLZAwlJQ887hiKIEX9xM
xOgSQCwwjM31bzkBV/sm6xrDbbdOlPIJdU7jkBFSqpgsEe8L3bMEGWzik4XcGo44u5asEgwWkboq
Xdh95a3LJX98KrvcYgM=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5TD+kyYKwZ4tmMmazBUEEzFjOWw=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4PlfmHOICWTl/2BbSPJcLkzlgh8=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wwhV9Xp15MCKBqFOhqDFKTIKqLg=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E2vAXWZrvMvBbfnvF/FGu2vqKEw=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2023-08-28T11:08:01Z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2023-08-28T11:08:01Z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2023-08-28T03:16:36Z</dcterms:modified>
</cp:coreProperties>
</file>