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5" i="1" l="1"/>
  <c r="E14" i="1"/>
  <c r="G20" i="1"/>
  <c r="G26" i="1" l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<sst xmlns="http://schemas.openxmlformats.org/spreadsheetml/2006/main" count="40" uniqueCount="40">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</sst>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4" fontId="4" fillId="2" borderId="0" xfId="1" applyNumberFormat="1" applyFont="1" applyFill="1" applyAlignment="1">
      <alignment horizontal="left" vertical="top" wrapText="1"/>
    </xf>
    <xf numFmtId="10" fontId="67" fillId="2" borderId="9" xfId="202" applyNumberFormat="1" applyFont="1" applyFill="1" applyBorder="1" applyAlignment="1">
      <alignment horizontal="right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7" zoomScaleSheetLayoutView="100" workbookViewId="0">
      <selection activeCell="G24" sqref="G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1" t="s">
        <v>0</v>
      </c>
      <c r="C1" s="111"/>
      <c r="D1" s="111"/>
      <c r="E1" s="111"/>
      <c r="F1" s="111"/>
      <c r="G1" s="111"/>
      <c r="H1" s="111"/>
      <c r="I1" s="27"/>
      <c r="J1" s="28"/>
      <c r="K1" s="29"/>
      <c r="L1" s="29"/>
      <c r="M1" s="29"/>
    </row>
    <row r="2" spans="2:13" ht="58.5" customHeight="1">
      <c r="B2" s="112" t="s">
        <v>21</v>
      </c>
      <c r="C2" s="112"/>
      <c r="D2" s="112"/>
      <c r="E2" s="112"/>
      <c r="F2" s="112"/>
      <c r="G2" s="112"/>
      <c r="H2" s="112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3" t="s">
        <v>1</v>
      </c>
      <c r="C4" s="113"/>
      <c r="D4" s="113"/>
      <c r="E4" s="113"/>
      <c r="F4" s="113"/>
      <c r="G4" s="113"/>
      <c r="H4" s="113"/>
    </row>
    <row r="5" spans="2:13" ht="17.25" customHeight="1">
      <c r="B5" s="110" t="s">
        <v>2</v>
      </c>
      <c r="C5" s="110"/>
      <c r="D5" s="110"/>
      <c r="E5" s="110"/>
      <c r="F5" s="110"/>
      <c r="G5" s="110"/>
      <c r="H5" s="110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6" t="s">
        <v>33</v>
      </c>
      <c r="F11" s="116"/>
      <c r="G11" s="116"/>
      <c r="H11" s="116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7" t="s">
        <v>26</v>
      </c>
      <c r="F12" s="117"/>
      <c r="G12" s="117"/>
      <c r="H12" s="117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8" t="s">
        <v>32</v>
      </c>
      <c r="F13" s="118"/>
      <c r="G13" s="118"/>
      <c r="H13" s="118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08" t="str">
        <f>+"Từ ngày "&amp;DAY(G20)&amp;"/"&amp;MONTH(G20)&amp;"/"&amp;YEAR(G20)&amp;" đến ngày "&amp;DAY(G20)&amp;"/"&amp;MONTH(G20)&amp;"/"&amp;YEAR(G20)</f>
        <v>Từ ngày 1/8/2023 đến ngày 1/8/2023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Aug "&amp;DAY(G20)&amp;"st 2023 to Aug "&amp;DAY(G20)&amp;"st 2023"</f>
        <v>From Aug 1st 2023 to Aug 1st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9">
        <f>G20+1</f>
        <v>45140</v>
      </c>
      <c r="F16" s="119"/>
      <c r="G16" s="119"/>
      <c r="H16" s="119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45140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0" t="s">
        <v>10</v>
      </c>
      <c r="D19" s="121"/>
      <c r="E19" s="121"/>
      <c r="F19" s="122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45139</v>
      </c>
      <c r="H20" s="73">
        <v>45138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4" t="s">
        <v>30</v>
      </c>
      <c r="D21" s="123"/>
      <c r="E21" s="123"/>
      <c r="F21" s="123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4" t="s">
        <v>28</v>
      </c>
      <c r="E22" s="124"/>
      <c r="F22" s="124"/>
      <c r="G22" s="10">
        <v>79515206129</v>
      </c>
      <c r="H22" s="10">
        <v>79811395727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4" t="s">
        <v>12</v>
      </c>
      <c r="E23" s="124"/>
      <c r="F23" s="124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4" t="s">
        <v>29</v>
      </c>
      <c r="E24" s="124"/>
      <c r="F24" s="124"/>
      <c r="G24" s="101">
        <v>12859.44</v>
      </c>
      <c r="H24" s="101">
        <v>12871.42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4" t="s">
        <v>24</v>
      </c>
      <c r="D25" s="115"/>
      <c r="E25" s="115"/>
      <c r="F25" s="115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24130.519999999997</v>
      </c>
      <c r="H26" s="103">
        <v>24130.519999999997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310304974.10879999</v>
      </c>
      <c r="H27" s="105">
        <v>310594057.73839998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9">
        <f>+G27/G22</f>
        <v>3.9024607897687213E-3</v>
      </c>
      <c r="H28" s="104">
        <v>3.8916003774800141E-3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89"/>
      <c r="L33" s="84"/>
      <c r="M33" s="84"/>
    </row>
    <row r="34" spans="2:13" ht="15" customHeight="1">
      <c r="B34" s="128" t="s">
        <v>18</v>
      </c>
      <c r="C34" s="128"/>
      <c r="D34" s="128"/>
      <c r="E34" s="90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1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3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Tn8C+Fcjx4qZYeYoo7qs3NqD294=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eK9WPa8dVUwCUO7PdHuc1s/qzCA=</DigestValue>
    </Reference>
  </SignedInfo>
  <SignatureValue>BPWhWrDlmcA3b0200jG7cEa6vbYOXcUJmRtUzEz8D23O/ZsXgtzYUznww47BG65iiBBYx391Hnh4
5dk+ntgIor7rmYx4S7rVbg4dGTlo8rK7viahgv+xUh6/aIGqMJa5shwjYzQvx7kQLuM6AnDnsX5z
JhCa+3fEihq8yECJCrM=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9gdYKG0MIqNXVJsxpt6nDxQ0ZJ8=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To1Vf/bKnHU2wxFimMyQcEdvbZM=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LW9sRAk9TmgtIbXV0UE+u3y559Q=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FgYQm3LI1MoNuFU0JV5hgaLs2+o=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kOsymSROIfBO/7li+jeH6y/TrGg=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2023-08-02T07:47:38Z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2023-08-02T07:47:38Z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DWi8zVpve3q7oOL4+y7TMSYCLGg=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L9JlPmwiLDLiO3wxPFkRj6v9Mqc=</DigestValue>
    </Reference>
  </SignedInfo>
  <SignatureValue>RRkMA1yt5eemzZNBSYOCdE7QZLHaL2O9qMYBeM9EAGEydNenGVQnljaLeWGdwvGLU9TZT7bFpoaC
ZBfkXKGfjPDR3Nj4k4pT5VoqD/WV1uuvNM3q01eKcStIR6QGBYS8PjPSEQVbn6cFbHMIpHvbaBXi
R4RoyOpbhM/g+lKVwNc=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9gdYKG0MIqNXVJsxpt6nDxQ0ZJ8=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To1Vf/bKnHU2wxFimMyQcEdvbZM=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LW9sRAk9TmgtIbXV0UE+u3y559Q=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FgYQm3LI1MoNuFU0JV5hgaLs2+o=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kOsymSROIfBO/7li+jeH6y/TrGg=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2023-08-02T10:52:28Z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2023-08-02T10:52:28Z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Vinh</cp:lastModifiedBy>
  <cp:lastPrinted>2022-12-16T06:41:17Z</cp:lastPrinted>
  <dcterms:created xsi:type="dcterms:W3CDTF">2021-01-04T12:03:55Z</dcterms:created>
  <dcterms:modified xsi:type="dcterms:W3CDTF">2023-08-02T01:44:07Z</dcterms:modified>
</cp:coreProperties>
</file>