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REIT - QUY DAU TU BAT DONG SAN TECHCOM VIET NAM - 8710168 - BIDB500086\BAO CAO DINH KY\NAV TUAN\"/>
    </mc:Choice>
  </mc:AlternateContent>
  <bookViews>
    <workbookView xWindow="0" yWindow="0" windowWidth="24000" windowHeight="960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print'!$A$1:$F$88</definedName>
    <definedName name="_xlnm.Print_Area" localSheetId="2">'RIGHT VALUATION'!$A$1:$G$23</definedName>
    <definedName name="_xlnm.Print_Titles" localSheetId="5">'PL25 to print'!$23:$23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5" i="27" l="1"/>
  <c r="D20" i="27" l="1"/>
  <c r="D18" i="27" l="1"/>
  <c r="E50" i="27" l="1"/>
  <c r="D21" i="27"/>
  <c r="D19" i="27"/>
  <c r="E58" i="27" l="1"/>
  <c r="E60" i="27" s="1"/>
  <c r="E54" i="27" l="1"/>
  <c r="E31" i="27"/>
  <c r="E43" i="27" s="1"/>
  <c r="E30" i="27"/>
  <c r="E37" i="27" l="1"/>
  <c r="E39" i="27" s="1"/>
  <c r="C37" i="23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sharedStrings.xml><?xml version="1.0" encoding="utf-8"?>
<sst xmlns="http://schemas.openxmlformats.org/spreadsheetml/2006/main" count="1409" uniqueCount="616">
  <si>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</si>
  <si>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</si>
  <si>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</si>
  <si>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</si>
  <si>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</si>
  <si>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</si>
  <si>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</si>
  <si>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</si>
  <si>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</si>
  <si>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</si>
  <si>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</si>
  <si>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</si>
  <si>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</si>
  <si>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</si>
  <si>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</si>
  <si>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</si>
  <si>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</si>
  <si>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</si>
  <si>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</si>
  <si>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</si>
  <si>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</si>
  <si>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</si>
  <si>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</si>
  <si>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</si>
  <si>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</si>
  <si>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</si>
  <si>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</si>
  <si>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</si>
  <si>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</si>
  <si>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</si>
  <si>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</si>
  <si>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</si>
  <si>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</si>
  <si>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</si>
  <si>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</si>
  <si>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</si>
  <si>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</si>
  <si>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</si>
  <si>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</si>
  <si>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</si>
  <si>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</si>
  <si>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</si>
  <si>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</si>
  <si>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</si>
  <si>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</si>
  <si>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</si>
  <si>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</si>
  <si>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</si>
  <si>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</si>
  <si>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</si>
  <si>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</si>
  <si>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</si>
  <si>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</si>
  <si>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</si>
  <si>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</si>
  <si>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</si>
  <si>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</si>
  <si>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</si>
  <si>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</si>
  <si>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</si>
  <si>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</si>
  <si>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</si>
  <si>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</si>
  <si>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</si>
  <si>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</si>
  <si>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</si>
  <si>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</si>
  <si>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</si>
  <si>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</si>
  <si>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</si>
  <si>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</si>
  <si>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</si>
  <si>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</si>
  <si>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</si>
  <si>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</si>
  <si>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</si>
  <si>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</si>
  <si>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</si>
  <si>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</si>
  <si>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</si>
  <si>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</si>
  <si>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</si>
  <si>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</si>
  <si>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</si>
  <si>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</si>
  <si>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</si>
  <si>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</si>
  <si>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</si>
  <si>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</si>
  <si>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</si>
  <si>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</si>
  <si>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</si>
  <si>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</si>
  <si>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</si>
  <si>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</si>
  <si>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</si>
  <si>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</si>
  <si>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</si>
  <si>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</si>
  <si>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</si>
  <si>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</si>
  <si>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</si>
  <si>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</si>
  <si>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</si>
  <si>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</si>
  <si>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</si>
  <si>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</si>
  <si>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</si>
  <si>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</si>
  <si>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</si>
  <si>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</si>
  <si>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</si>
  <si>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</si>
  <si>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</si>
  <si>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</si>
  <si>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</si>
  <si>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</si>
  <si>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</si>
  <si>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</si>
  <si>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</si>
  <si>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</si>
  <si>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</si>
  <si>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</si>
  <si>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</si>
  <si>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</si>
  <si>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</si>
  <si>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</si>
  <si>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</si>
  <si>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</si>
  <si>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</si>
  <si>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</si>
  <si>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</si>
  <si>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</si>
  <si>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</si>
  <si>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</si>
  <si>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</si>
  <si>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</si>
  <si>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</si>
  <si>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</si>
  <si>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</si>
  <si>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</si>
  <si>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</si>
  <si>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</si>
  <si>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</si>
  <si>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</si>
  <si>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</si>
  <si>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</si>
  <si>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</si>
  <si>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</si>
  <si>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</si>
  <si>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</si>
  <si>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</si>
  <si>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</si>
  <si>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</si>
  <si>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</si>
  <si>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</si>
  <si>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</si>
  <si>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</si>
  <si>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</si>
  <si>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</si>
  <si>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</si>
  <si>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</si>
  <si>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</si>
  <si>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</si>
  <si>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</si>
  <si>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</si>
  <si>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</si>
  <si>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</si>
  <si>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</si>
  <si>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</si>
  <si>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</si>
  <si>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</si>
  <si>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</si>
  <si>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</si>
  <si>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</si>
  <si>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</si>
  <si>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</si>
  <si>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</si>
  <si>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</si>
  <si>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</si>
  <si>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</si>
  <si>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</si>
  <si>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</si>
  <si>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</si>
  <si>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</si>
  <si>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</si>
  <si>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</si>
  <si>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</si>
  <si>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</si>
  <si>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</si>
  <si>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</si>
  <si>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</si>
  <si>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</si>
  <si>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</si>
  <si>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</si>
  <si>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</si>
  <si>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</si>
  <si>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</si>
  <si>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</si>
  <si>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</si>
  <si>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</si>
  <si>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</si>
  <si>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</si>
  <si>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</si>
  <si>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</si>
  <si>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</si>
  <si>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</si>
  <si>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</si>
  <si>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</si>
  <si>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</si>
  <si>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</si>
  <si>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</si>
  <si>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</si>
  <si>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</si>
  <si>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</si>
  <si>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</si>
  <si>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</si>
  <si>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</si>
  <si>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</si>
  <si>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</si>
  <si>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</si>
  <si>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</si>
  <si>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</si>
  <si>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</si>
  <si>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</si>
  <si>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</si>
  <si>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</si>
  <si>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</si>
  <si>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</si>
  <si>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</si>
  <si>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</si>
  <si>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</si>
  <si>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</si>
  <si>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</si>
  <si>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</si>
  <si>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</si>
  <si>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</si>
  <si>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</si>
  <si>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</si>
  <si>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</si>
  <si>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</si>
  <si>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</si>
  <si>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</si>
  <si>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</si>
  <si>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</si>
  <si>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</si>
  <si>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</si>
  <si>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</si>
  <si>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</si>
  <si>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</si>
  <si>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</si>
  <si>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</si>
  <si>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</si>
  <si>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</si>
  <si>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</si>
  <si>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</si>
  <si>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</si>
  <si>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</si>
  <si>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</si>
  <si>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</si>
  <si>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</si>
  <si>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</si>
  <si>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</si>
  <si>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</si>
  <si>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</si>
  <si>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</si>
  <si>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</si>
  <si>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</si>
  <si>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</si>
  <si>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</si>
  <si>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</si>
  <si>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</si>
  <si>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</si>
  <si>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</si>
  <si>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</si>
  <si>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</si>
  <si>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</si>
  <si>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</si>
  <si>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</si>
  <si>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</si>
  <si>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</si>
  <si>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</si>
  <si>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</si>
  <si>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</si>
  <si>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</si>
  <si>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</si>
  <si>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</si>
  <si>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</si>
  <si>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</si>
  <si>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</si>
  <si>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</si>
  <si>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</si>
  <si>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</si>
  <si>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</si>
  <si>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</si>
  <si>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</si>
  <si>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</si>
  <si>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</si>
  <si>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</si>
  <si>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</si>
  <si>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</si>
  <si>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</si>
  <si>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</si>
  <si>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</si>
  <si>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</si>
  <si>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</si>
  <si>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</si>
  <si>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</si>
  <si>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</si>
  <si>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</si>
  <si>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</si>
  <si>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</si>
  <si>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</si>
  <si>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</si>
  <si>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</si>
  <si>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</si>
  <si>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</si>
  <si>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</si>
  <si>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</si>
  <si>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</si>
  <si>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</si>
  <si>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</si>
  <si>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</si>
  <si>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</si>
  <si>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</si>
  <si>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</si>
  <si>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</si>
  <si>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</si>
  <si>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</si>
  <si>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</si>
  <si>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</si>
  <si>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</si>
  <si>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</si>
  <si>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</si>
  <si>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</si>
  <si>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</si>
  <si>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</si>
  <si>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</si>
  <si>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</si>
  <si>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</si>
  <si>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</si>
  <si>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</si>
  <si>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</si>
  <si>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</si>
  <si>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</si>
  <si>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</si>
  <si>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</si>
  <si>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</si>
  <si>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</si>
  <si>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</si>
  <si>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</si>
  <si>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</si>
  <si>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</si>
  <si>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</si>
  <si>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</si>
  <si>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</si>
  <si>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</si>
  <si>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</si>
  <si>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</si>
  <si>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</si>
  <si>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</si>
  <si>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</si>
  <si>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</si>
  <si>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</si>
  <si>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</si>
  <si>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</si>
  <si>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</si>
  <si>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</si>
  <si>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</si>
  <si>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</si>
  <si>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</si>
  <si>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</si>
  <si>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</si>
  <si>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</si>
  <si>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</si>
  <si>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</si>
  <si>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</si>
  <si>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</si>
  <si>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</si>
  <si>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</si>
  <si>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</si>
  <si>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</si>
  <si>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</si>
  <si>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</si>
  <si>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</si>
  <si>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</si>
  <si>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</si>
  <si>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</si>
  <si>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</si>
  <si>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</si>
  <si>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</si>
  <si>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</si>
  <si>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</si>
  <si>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</si>
  <si>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</si>
  <si>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</si>
  <si>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</si>
  <si>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</si>
  <si>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</si>
  <si>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</si>
  <si>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</si>
  <si>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</si>
  <si>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</si>
  <si>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</si>
  <si>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</si>
  <si>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</si>
  <si>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</si>
  <si>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</si>
  <si>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</si>
  <si>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</si>
  <si>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</si>
  <si>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</si>
  <si>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</si>
  <si>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</si>
  <si>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</si>
  <si>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</si>
  <si>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</si>
  <si>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</si>
  <si>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</si>
  <si>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</si>
  <si>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</si>
  <si>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</si>
  <si>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</si>
  <si>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</si>
  <si>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</si>
  <si>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</si>
  <si>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</si>
  <si>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</si>
  <si>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</si>
  <si>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</si>
  <si>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</si>
  <si>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</si>
  <si>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</si>
  <si>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</si>
  <si>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</si>
  <si>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</si>
  <si>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</si>
  <si>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</si>
  <si>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</si>
  <si>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</si>
  <si>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</si>
  <si>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</si>
  <si>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</si>
  <si>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</si>
  <si>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</si>
  <si>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</si>
  <si>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</si>
  <si>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</si>
  <si>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</si>
  <si>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</si>
  <si>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</si>
  <si>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</si>
  <si>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</si>
  <si>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</si>
  <si>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</si>
  <si>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</si>
  <si>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</si>
  <si>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</si>
  <si>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</si>
  <si>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</si>
  <si>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</si>
  <si>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</si>
  <si>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</si>
  <si>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</si>
  <si>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</si>
  <si>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</si>
  <si>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</si>
  <si>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</si>
  <si>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</si>
  <si>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</si>
  <si>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</si>
  <si>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</si>
  <si>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</si>
  <si>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</si>
  <si>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</si>
  <si>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</si>
  <si>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</si>
  <si>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</si>
  <si>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</si>
  <si>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</si>
  <si>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</si>
  <si>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</si>
  <si>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</si>
  <si>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</si>
  <si>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</si>
  <si>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</si>
  <si>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</si>
  <si>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</si>
  <si>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</si>
  <si>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</si>
  <si>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</si>
  <si>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</si>
  <si>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</si>
  <si>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</si>
  <si>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</si>
  <si>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</si>
  <si>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</si>
  <si>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</si>
  <si>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</si>
  <si>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</si>
  <si>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</si>
  <si>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</si>
  <si>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</si>
  <si>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</si>
  <si>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</si>
  <si>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</si>
  <si>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</si>
  <si>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</si>
  <si>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</si>
  <si>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</si>
  <si>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</si>
  <si>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</si>
  <si>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</si>
  <si>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</si>
  <si>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</si>
  <si>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</si>
  <si>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</si>
  <si>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</si>
  <si>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</si>
  <si>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</si>
  <si>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</si>
  <si>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</si>
  <si>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</si>
  <si>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</si>
  <si>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</si>
  <si>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</si>
  <si>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</si>
  <si>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</si>
  <si>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</si>
  <si>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</si>
  <si>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</si>
  <si>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</si>
  <si>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</si>
  <si>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</si>
  <si>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</si>
  <si>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</si>
  <si>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</si>
  <si>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</si>
  <si>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</si>
  <si>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</si>
  <si>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Reporting date: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</si>
  <si>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</si>
  <si>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</si>
  <si>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</si>
  <si>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</si>
  <si>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</si>
  <si>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</si>
  <si>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</si>
  <si>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</si>
  <si>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</si>
  <si>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</si>
  <si>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</si>
  <si>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</si>
  <si>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</si>
  <si>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</si>
  <si>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</si>
  <si>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</si>
  <si>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Giá trị thị trường (giá đóng cửa cuối phiên giao dịch trong ngày báo cáo) của một chứng chỉ quỹ</t>
  </si>
  <si>
    <t>Market value per certificate (closing price of the reporting day)</t>
  </si>
  <si>
    <t>Giá trị đầu kỳ</t>
  </si>
  <si>
    <t>Beginning value</t>
  </si>
  <si>
    <t>Giá trị cuối kỳ</t>
  </si>
  <si>
    <t>Ending value</t>
  </si>
  <si>
    <t>Thay đổi giá trị thị trường trong kỳ so với kỳ trước</t>
  </si>
  <si>
    <t>Change in market value, compared with the previous period</t>
  </si>
  <si>
    <t xml:space="preserve">Chênh lệch tương đối (mức độ chiết khấu (-)/thặng dư (+))/      </t>
  </si>
  <si>
    <t>Relative difference (level of discount (-)/surplus (+))**</t>
  </si>
  <si>
    <t>Giá trị thị trường cao nhất/thấp nhất trong vòng 52 tuần gần nhất</t>
  </si>
  <si>
    <t xml:space="preserve">Highest/ Lowest market value within the nearest 52 weeks </t>
  </si>
  <si>
    <t xml:space="preserve">Lưu ý:    </t>
  </si>
  <si>
    <t>Notes:</t>
  </si>
  <si>
    <t>Authorised Representative of Fund management</t>
  </si>
  <si>
    <t>Quỹ đầu tư bất động sản Techcom Việt Nam</t>
  </si>
  <si>
    <t>Techcom Vietnam REIT</t>
  </si>
  <si>
    <t>PREVIOUS PERIOD</t>
  </si>
  <si>
    <t>KỲ TRƯỚC</t>
  </si>
  <si>
    <t>Công ty cổ phần Quản lý Quỹ Kỹ Thương</t>
  </si>
  <si>
    <t>Techcom Capital Joint Stock Company</t>
  </si>
  <si>
    <t>4. Mã chứng khoán:</t>
  </si>
  <si>
    <t>FUCVREIT</t>
  </si>
  <si>
    <t>Kính gửi:</t>
  </si>
  <si>
    <t>To:</t>
  </si>
  <si>
    <t>Ủy ban Chứng khoán Nhà Nước</t>
  </si>
  <si>
    <t>State  Securities Commision of Vietnam</t>
  </si>
  <si>
    <t>Thay đổi giá trị tài sản ròng trên một chứng chỉ quỹ trong kỳ so với kỳ trước</t>
  </si>
  <si>
    <t>Change in NAV per certificate, compared with the previous period</t>
  </si>
  <si>
    <t>Phụ lục XXIV: Báo cáo về thay đổi giá trị tài sản ròng</t>
  </si>
  <si>
    <t>Appendix: XXIV: report on change  of net asset value</t>
  </si>
  <si>
    <t xml:space="preserve">                   (Ban hành kèm theo thông tư 98/2020/TT-BTC ngày 16 tháng 11 năm 2020 của Bộ Tài chính)</t>
  </si>
  <si>
    <t xml:space="preserve">  (Promulgated with the Cicurlar 98/2020/TT-BTC on November 16th, 2020 of Ministry of Finance</t>
  </si>
  <si>
    <t>6. Ngày lập báo cáo:</t>
  </si>
  <si>
    <t>Reporting Period:</t>
  </si>
  <si>
    <t xml:space="preserve">Change in NAV during the period, in which </t>
  </si>
  <si>
    <t>Thay đổi giá trị tài sản ròng cuả quỹ trong kỳ, trong đó</t>
  </si>
  <si>
    <t>5. Kỳ báo cáo:</t>
  </si>
  <si>
    <t>I</t>
  </si>
  <si>
    <t>II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</si>
  <si>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</si>
  <si>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</si>
  <si>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</si>
  <si>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</si>
  <si>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</si>
  <si>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</si>
  <si>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rPr>
        <b/>
        <sz val="11"/>
        <rFont val="Times New Roman"/>
        <family val="1"/>
        <charset val="163"/>
      </rPr>
      <t>Chênh lệch giữa giá thị trường của một chứng chỉ quỹ và giá trị tài sản ròng trên một chứng chỉ quỹ</t>
    </r>
    <r>
      <rPr>
        <sz val="11"/>
        <rFont val="Times New Roman"/>
        <family val="1"/>
      </rPr>
      <t>/</t>
    </r>
    <r>
      <rPr>
        <i/>
        <sz val="11"/>
        <rFont val="Times New Roman"/>
        <family val="1"/>
      </rPr>
      <t xml:space="preserve">Difference between the unit's market price and its NAV </t>
    </r>
  </si>
  <si>
    <r>
      <t>Chênh lệch tuyệt đối (VND)/</t>
    </r>
    <r>
      <rPr>
        <i/>
        <sz val="11"/>
        <rFont val="Times New Roman"/>
        <family val="1"/>
      </rPr>
      <t>Absolute difference (VND)*</t>
    </r>
  </si>
  <si>
    <r>
      <t>Giá trị cao nhất (VND)/</t>
    </r>
    <r>
      <rPr>
        <i/>
        <sz val="11"/>
        <rFont val="Times New Roman"/>
        <family val="1"/>
      </rPr>
      <t>Highest value (VND)</t>
    </r>
  </si>
  <si>
    <r>
      <t>Giá trị thấp nhất (VND)/</t>
    </r>
    <r>
      <rPr>
        <i/>
        <sz val="11"/>
        <rFont val="Times New Roman"/>
        <family val="1"/>
      </rPr>
      <t>Lowest value (VND)</t>
    </r>
  </si>
  <si>
    <r>
      <t>* Được xác định bằng chênh lệch (Giá thị trường – NAV cùng thời điểm)/</t>
    </r>
    <r>
      <rPr>
        <i/>
        <sz val="11"/>
        <rFont val="Times New Roman"/>
        <family val="1"/>
      </rPr>
      <t>Defined by the differences (market price - NAV at the same period);</t>
    </r>
  </si>
  <si>
    <r>
      <t xml:space="preserve"> ** Được xác định bằng tỷ số (Giá thị trường – NAV)/NAV/</t>
    </r>
    <r>
      <rPr>
        <i/>
        <sz val="11"/>
        <rFont val="Times New Roman"/>
        <family val="1"/>
      </rPr>
      <t>Defined by the ratio (market value - NAV)/NAV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</si>
  <si>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</si>
  <si>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Công ty Cổ phần Quản lý Quỹ Kỹ Thương</t>
  </si>
  <si>
    <t>Ngân hàng TMCP ĐT&amp;PT Việt Nam - CN Hà Thành</t>
  </si>
  <si>
    <t>Sở Giao dịch Chứng khoán Thành phố Hồ Chí Minh</t>
  </si>
  <si>
    <t>Hochiminh Stock Exchange</t>
  </si>
  <si>
    <t>Đại diện được ủy quyền của Ngân hàng giám sát</t>
  </si>
  <si>
    <t>Đại diện được ủy quyền của Công ty Quản lý quỹ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</si>
</sst>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_-* #,##0.00\ _₫_-;\-* #,##0.00\ _₫_-;_-* &quot;-&quot;??\ _₫_-;_-@_-"/>
    <numFmt numFmtId="167" formatCode="_(* #,##0_);_(* \(#,##0\);_(* &quot;-&quot;??_);_(@_)"/>
    <numFmt numFmtId="168" formatCode="[$-409]d\-mmm\-yy;@"/>
    <numFmt numFmtId="169" formatCode="[$-409]d\-mmm\-yyyy;@"/>
    <numFmt numFmtId="170" formatCode="#,##0,_);[Red]\(#,##0,\)"/>
    <numFmt numFmtId="171" formatCode="&quot;$&quot;#,##0.00"/>
    <numFmt numFmtId="172" formatCode="_([$€-2]* #,##0.00_);_([$€-2]* \(#,##0.00\);_([$€-2]* &quot;-&quot;??_)"/>
    <numFmt numFmtId="173" formatCode="[$-409]dd\ mmmm\ yyyy;@"/>
    <numFmt numFmtId="174" formatCode="_-* #,##0_-;\-* #,##0_-;_-* &quot;-&quot;??_-;_-@_-"/>
    <numFmt numFmtId="175" formatCode="#,##0_ ;[Red]\-#,##0\ "/>
    <numFmt numFmtId="176" formatCode="[$-1010000]d/m/yyyy;@"/>
    <numFmt numFmtId="177" formatCode="[$-409]mmmm\ d\,\ yyyy;@"/>
    <numFmt numFmtId="178" formatCode="dd/mm/yyyy;@"/>
  </numFmts>
  <fonts count="98">
    <font>
      <sz val="11"/>
      <color theme="1"/>
      <name val="Arial"/>
      <family val="2"/>
      <scheme val="minor"/>
    </font>
    <font>
      <sz val="11"/>
      <color theme="1"/>
      <name val="Arial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Arial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Arial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Times New Roman"/>
      <family val="2"/>
      <charset val="163"/>
      <scheme val="major"/>
    </font>
    <font>
      <b/>
      <sz val="15"/>
      <color theme="3"/>
      <name val="Arial"/>
      <family val="2"/>
      <charset val="163"/>
      <scheme val="minor"/>
    </font>
    <font>
      <b/>
      <sz val="13"/>
      <color theme="3"/>
      <name val="Arial"/>
      <family val="2"/>
      <charset val="163"/>
      <scheme val="minor"/>
    </font>
    <font>
      <b/>
      <sz val="11"/>
      <color theme="3"/>
      <name val="Arial"/>
      <family val="2"/>
      <charset val="163"/>
      <scheme val="minor"/>
    </font>
    <font>
      <sz val="11"/>
      <color rgb="FF006100"/>
      <name val="Arial"/>
      <family val="2"/>
      <charset val="163"/>
      <scheme val="minor"/>
    </font>
    <font>
      <sz val="11"/>
      <color rgb="FF9C0006"/>
      <name val="Arial"/>
      <family val="2"/>
      <charset val="163"/>
      <scheme val="minor"/>
    </font>
    <font>
      <sz val="11"/>
      <color rgb="FF9C6500"/>
      <name val="Arial"/>
      <family val="2"/>
      <charset val="163"/>
      <scheme val="minor"/>
    </font>
    <font>
      <sz val="11"/>
      <color rgb="FF3F3F76"/>
      <name val="Arial"/>
      <family val="2"/>
      <charset val="163"/>
      <scheme val="minor"/>
    </font>
    <font>
      <b/>
      <sz val="11"/>
      <color rgb="FF3F3F3F"/>
      <name val="Arial"/>
      <family val="2"/>
      <charset val="163"/>
      <scheme val="minor"/>
    </font>
    <font>
      <b/>
      <sz val="11"/>
      <color rgb="FFFA7D00"/>
      <name val="Arial"/>
      <family val="2"/>
      <charset val="163"/>
      <scheme val="minor"/>
    </font>
    <font>
      <sz val="11"/>
      <color rgb="FFFA7D00"/>
      <name val="Arial"/>
      <family val="2"/>
      <charset val="163"/>
      <scheme val="minor"/>
    </font>
    <font>
      <b/>
      <sz val="11"/>
      <color theme="0"/>
      <name val="Arial"/>
      <family val="2"/>
      <charset val="163"/>
      <scheme val="minor"/>
    </font>
    <font>
      <sz val="11"/>
      <color rgb="FFFF0000"/>
      <name val="Arial"/>
      <family val="2"/>
      <charset val="163"/>
      <scheme val="minor"/>
    </font>
    <font>
      <i/>
      <sz val="11"/>
      <color rgb="FF7F7F7F"/>
      <name val="Arial"/>
      <family val="2"/>
      <charset val="163"/>
      <scheme val="minor"/>
    </font>
    <font>
      <b/>
      <sz val="11"/>
      <color theme="1"/>
      <name val="Arial"/>
      <family val="2"/>
      <charset val="163"/>
      <scheme val="minor"/>
    </font>
    <font>
      <sz val="11"/>
      <color theme="0"/>
      <name val="Arial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0"/>
      <name val="Arial"/>
      <family val="2"/>
    </font>
    <font>
      <sz val="13"/>
      <name val="Times New Roman"/>
      <family val="1"/>
    </font>
    <font>
      <b/>
      <i/>
      <sz val="11"/>
      <name val="Times New Roman"/>
      <family val="1"/>
    </font>
    <font>
      <i/>
      <sz val="11"/>
      <name val="Times New Roman"/>
      <family val="1"/>
      <charset val="163"/>
    </font>
    <font>
      <sz val="11"/>
      <name val="Times New Roman"/>
      <family val="1"/>
      <charset val="163"/>
    </font>
    <font>
      <i/>
      <sz val="13"/>
      <name val="Times New Roman"/>
      <family val="1"/>
    </font>
    <font>
      <sz val="12"/>
      <color theme="1"/>
      <name val="Times New Roman"/>
      <family val="1"/>
    </font>
    <font>
      <sz val="13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i/>
      <sz val="11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12"/>
      <color theme="1"/>
      <name val="Times New Roman"/>
      <family val="1"/>
    </font>
  </fonts>
  <fills count="70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69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15">
    <xf numFmtId="0" fontId="0" fillId="0" borderId="0"/>
    <xf numFmtId="0" fontId="4" fillId="0" borderId="0" applyNumberFormat="0" applyFill="0" applyBorder="0" applyAlignment="0" applyProtection="0"/>
    <xf numFmtId="173" fontId="4" fillId="0" borderId="0" applyNumberFormat="0" applyFill="0" applyBorder="0" applyAlignment="0" applyProtection="0"/>
    <xf numFmtId="173" fontId="4" fillId="0" borderId="0" applyNumberFormat="0" applyFill="0" applyBorder="0" applyAlignment="0" applyProtection="0"/>
    <xf numFmtId="170" fontId="8" fillId="0" borderId="0" applyBorder="0"/>
    <xf numFmtId="173" fontId="26" fillId="2" borderId="0" applyNumberFormat="0" applyBorder="0" applyAlignment="0" applyProtection="0"/>
    <xf numFmtId="173" fontId="26" fillId="3" borderId="0" applyNumberFormat="0" applyBorder="0" applyAlignment="0" applyProtection="0"/>
    <xf numFmtId="173" fontId="26" fillId="4" borderId="0" applyNumberFormat="0" applyBorder="0" applyAlignment="0" applyProtection="0"/>
    <xf numFmtId="173" fontId="26" fillId="5" borderId="0" applyNumberFormat="0" applyBorder="0" applyAlignment="0" applyProtection="0"/>
    <xf numFmtId="173" fontId="26" fillId="6" borderId="0" applyNumberFormat="0" applyBorder="0" applyAlignment="0" applyProtection="0"/>
    <xf numFmtId="173" fontId="26" fillId="7" borderId="0" applyNumberFormat="0" applyBorder="0" applyAlignment="0" applyProtection="0"/>
    <xf numFmtId="173" fontId="26" fillId="8" borderId="0" applyNumberFormat="0" applyBorder="0" applyAlignment="0" applyProtection="0"/>
    <xf numFmtId="173" fontId="26" fillId="9" borderId="0" applyNumberFormat="0" applyBorder="0" applyAlignment="0" applyProtection="0"/>
    <xf numFmtId="173" fontId="26" fillId="10" borderId="0" applyNumberFormat="0" applyBorder="0" applyAlignment="0" applyProtection="0"/>
    <xf numFmtId="173" fontId="26" fillId="5" borderId="0" applyNumberFormat="0" applyBorder="0" applyAlignment="0" applyProtection="0"/>
    <xf numFmtId="173" fontId="26" fillId="8" borderId="0" applyNumberFormat="0" applyBorder="0" applyAlignment="0" applyProtection="0"/>
    <xf numFmtId="173" fontId="26" fillId="11" borderId="0" applyNumberFormat="0" applyBorder="0" applyAlignment="0" applyProtection="0"/>
    <xf numFmtId="173" fontId="27" fillId="12" borderId="0" applyNumberFormat="0" applyBorder="0" applyAlignment="0" applyProtection="0"/>
    <xf numFmtId="173" fontId="27" fillId="9" borderId="0" applyNumberFormat="0" applyBorder="0" applyAlignment="0" applyProtection="0"/>
    <xf numFmtId="173" fontId="27" fillId="10" borderId="0" applyNumberFormat="0" applyBorder="0" applyAlignment="0" applyProtection="0"/>
    <xf numFmtId="173" fontId="27" fillId="13" borderId="0" applyNumberFormat="0" applyBorder="0" applyAlignment="0" applyProtection="0"/>
    <xf numFmtId="173" fontId="27" fillId="14" borderId="0" applyNumberFormat="0" applyBorder="0" applyAlignment="0" applyProtection="0"/>
    <xf numFmtId="173" fontId="27" fillId="15" borderId="0" applyNumberFormat="0" applyBorder="0" applyAlignment="0" applyProtection="0"/>
    <xf numFmtId="173" fontId="27" fillId="16" borderId="0" applyNumberFormat="0" applyBorder="0" applyAlignment="0" applyProtection="0"/>
    <xf numFmtId="173" fontId="27" fillId="17" borderId="0" applyNumberFormat="0" applyBorder="0" applyAlignment="0" applyProtection="0"/>
    <xf numFmtId="173" fontId="27" fillId="18" borderId="0" applyNumberFormat="0" applyBorder="0" applyAlignment="0" applyProtection="0"/>
    <xf numFmtId="173" fontId="27" fillId="13" borderId="0" applyNumberFormat="0" applyBorder="0" applyAlignment="0" applyProtection="0"/>
    <xf numFmtId="173" fontId="27" fillId="14" borderId="0" applyNumberFormat="0" applyBorder="0" applyAlignment="0" applyProtection="0"/>
    <xf numFmtId="173" fontId="27" fillId="19" borderId="0" applyNumberFormat="0" applyBorder="0" applyAlignment="0" applyProtection="0"/>
    <xf numFmtId="173" fontId="28" fillId="3" borderId="0" applyNumberFormat="0" applyBorder="0" applyAlignment="0" applyProtection="0"/>
    <xf numFmtId="170" fontId="8" fillId="0" borderId="0" applyFill="0"/>
    <xf numFmtId="171" fontId="8" fillId="0" borderId="0" applyNumberFormat="0" applyFill="0" applyBorder="0" applyAlignment="0">
      <alignment horizontal="center"/>
    </xf>
    <xf numFmtId="0" fontId="6" fillId="0" borderId="0" applyNumberFormat="0" applyFill="0">
      <alignment horizontal="center" vertical="center" wrapText="1"/>
    </xf>
    <xf numFmtId="170" fontId="8" fillId="0" borderId="1" applyFill="0" applyBorder="0"/>
    <xf numFmtId="164" fontId="8" fillId="0" borderId="0" applyAlignment="0"/>
    <xf numFmtId="0" fontId="6" fillId="0" borderId="0" applyFill="0" applyBorder="0">
      <alignment horizontal="center" vertical="center"/>
    </xf>
    <xf numFmtId="0" fontId="6" fillId="0" borderId="0" applyFill="0" applyBorder="0">
      <alignment horizontal="center" vertical="center"/>
    </xf>
    <xf numFmtId="170" fontId="8" fillId="0" borderId="2" applyFill="0" applyBorder="0"/>
    <xf numFmtId="170" fontId="8" fillId="0" borderId="2" applyFill="0" applyBorder="0"/>
    <xf numFmtId="0" fontId="8" fillId="0" borderId="0" applyNumberFormat="0" applyAlignment="0"/>
    <xf numFmtId="0" fontId="7" fillId="0" borderId="0" applyFill="0" applyBorder="0">
      <alignment horizontal="center" vertical="center" wrapText="1"/>
    </xf>
    <xf numFmtId="0" fontId="6" fillId="0" borderId="0" applyFill="0" applyBorder="0">
      <alignment horizontal="center" vertical="center" wrapText="1"/>
    </xf>
    <xf numFmtId="170" fontId="8" fillId="0" borderId="0" applyFill="0"/>
    <xf numFmtId="0" fontId="8" fillId="0" borderId="0" applyNumberFormat="0" applyAlignment="0">
      <alignment horizontal="center"/>
    </xf>
    <xf numFmtId="0" fontId="7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70" fontId="8" fillId="0" borderId="0" applyFill="0"/>
    <xf numFmtId="0" fontId="8" fillId="0" borderId="0" applyNumberFormat="0" applyAlignment="0">
      <alignment horizontal="center"/>
    </xf>
    <xf numFmtId="0" fontId="8" fillId="0" borderId="0" applyFill="0">
      <alignment vertical="center" wrapText="1"/>
    </xf>
    <xf numFmtId="0" fontId="6" fillId="0" borderId="0">
      <alignment horizontal="center" vertical="center" wrapText="1"/>
    </xf>
    <xf numFmtId="170" fontId="8" fillId="0" borderId="0" applyFill="0"/>
    <xf numFmtId="0" fontId="7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70" fontId="14" fillId="0" borderId="0" applyFill="0"/>
    <xf numFmtId="0" fontId="8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70" fontId="15" fillId="0" borderId="0" applyFill="0"/>
    <xf numFmtId="0" fontId="8" fillId="0" borderId="0" applyNumberFormat="0" applyAlignment="0">
      <alignment horizontal="center"/>
    </xf>
    <xf numFmtId="0" fontId="16" fillId="0" borderId="0">
      <alignment horizontal="center" wrapText="1"/>
    </xf>
    <xf numFmtId="0" fontId="6" fillId="0" borderId="0" applyFill="0">
      <alignment horizontal="center" vertical="center" wrapText="1"/>
    </xf>
    <xf numFmtId="173" fontId="29" fillId="20" borderId="3" applyNumberFormat="0" applyAlignment="0" applyProtection="0"/>
    <xf numFmtId="173" fontId="30" fillId="21" borderId="4" applyNumberFormat="0" applyAlignment="0" applyProtection="0"/>
    <xf numFmtId="165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4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31" fillId="0" borderId="0" applyNumberFormat="0" applyFill="0" applyBorder="0" applyAlignment="0" applyProtection="0"/>
    <xf numFmtId="173" fontId="32" fillId="4" borderId="0" applyNumberFormat="0" applyBorder="0" applyAlignment="0" applyProtection="0"/>
    <xf numFmtId="173" fontId="33" fillId="0" borderId="5" applyNumberFormat="0" applyFill="0" applyAlignment="0" applyProtection="0"/>
    <xf numFmtId="173" fontId="34" fillId="0" borderId="6" applyNumberFormat="0" applyFill="0" applyAlignment="0" applyProtection="0"/>
    <xf numFmtId="173" fontId="35" fillId="0" borderId="7" applyNumberFormat="0" applyFill="0" applyAlignment="0" applyProtection="0"/>
    <xf numFmtId="173" fontId="35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173" fontId="36" fillId="7" borderId="3" applyNumberFormat="0" applyAlignment="0" applyProtection="0"/>
    <xf numFmtId="0" fontId="17" fillId="0" borderId="0" applyNumberFormat="0" applyFont="0" applyBorder="0" applyAlignment="0"/>
    <xf numFmtId="173" fontId="37" fillId="0" borderId="8" applyNumberFormat="0" applyFill="0" applyAlignment="0" applyProtection="0"/>
    <xf numFmtId="173" fontId="38" fillId="22" borderId="0" applyNumberFormat="0" applyBorder="0" applyAlignment="0" applyProtection="0"/>
    <xf numFmtId="173" fontId="51" fillId="0" borderId="0"/>
    <xf numFmtId="0" fontId="49" fillId="0" borderId="0"/>
    <xf numFmtId="173" fontId="3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0" fontId="49" fillId="0" borderId="0"/>
    <xf numFmtId="0" fontId="49" fillId="0" borderId="0"/>
    <xf numFmtId="173" fontId="3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0" fontId="49" fillId="0" borderId="0"/>
    <xf numFmtId="173" fontId="3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0" fontId="49" fillId="0" borderId="0"/>
    <xf numFmtId="173" fontId="3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0" fontId="3" fillId="0" borderId="0"/>
    <xf numFmtId="0" fontId="13" fillId="0" borderId="0"/>
    <xf numFmtId="0" fontId="2" fillId="0" borderId="0"/>
    <xf numFmtId="0" fontId="2" fillId="0" borderId="0"/>
    <xf numFmtId="0" fontId="49" fillId="0" borderId="0"/>
    <xf numFmtId="0" fontId="13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173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173" fontId="49" fillId="0" borderId="0"/>
    <xf numFmtId="0" fontId="3" fillId="0" borderId="0"/>
    <xf numFmtId="173" fontId="49" fillId="0" borderId="0"/>
    <xf numFmtId="0" fontId="2" fillId="0" borderId="0"/>
    <xf numFmtId="0" fontId="2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3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3" fillId="0" borderId="0"/>
    <xf numFmtId="0" fontId="2" fillId="0" borderId="0"/>
    <xf numFmtId="0" fontId="2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2" fillId="0" borderId="0"/>
    <xf numFmtId="0" fontId="2" fillId="0" borderId="0"/>
    <xf numFmtId="0" fontId="49" fillId="0" borderId="0"/>
    <xf numFmtId="173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3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3" fillId="0" borderId="0"/>
    <xf numFmtId="0" fontId="2" fillId="0" borderId="0"/>
    <xf numFmtId="0" fontId="2" fillId="0" borderId="0"/>
    <xf numFmtId="173" fontId="13" fillId="0" borderId="0"/>
    <xf numFmtId="173" fontId="49" fillId="0" borderId="0"/>
    <xf numFmtId="0" fontId="2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0" fontId="49" fillId="0" borderId="0"/>
    <xf numFmtId="0" fontId="13" fillId="0" borderId="0"/>
    <xf numFmtId="0" fontId="2" fillId="0" borderId="0"/>
    <xf numFmtId="0" fontId="9" fillId="0" borderId="0"/>
    <xf numFmtId="40" fontId="17" fillId="0" borderId="0">
      <alignment horizontal="right"/>
    </xf>
    <xf numFmtId="40" fontId="18" fillId="0" borderId="0">
      <alignment horizontal="center" wrapText="1"/>
    </xf>
    <xf numFmtId="173" fontId="13" fillId="23" borderId="9" applyNumberFormat="0" applyFont="0" applyAlignment="0" applyProtection="0"/>
    <xf numFmtId="170" fontId="17" fillId="0" borderId="0" applyBorder="0" applyAlignment="0"/>
    <xf numFmtId="0" fontId="19" fillId="0" borderId="0"/>
    <xf numFmtId="173" fontId="39" fillId="20" borderId="10" applyNumberFormat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38" fontId="8" fillId="20" borderId="11" applyFill="0">
      <alignment horizontal="right"/>
    </xf>
    <xf numFmtId="0" fontId="8" fillId="0" borderId="11" applyNumberFormat="0" applyFill="0" applyAlignment="0">
      <alignment horizontal="left" indent="7"/>
    </xf>
    <xf numFmtId="0" fontId="20" fillId="0" borderId="11" applyFill="0">
      <alignment horizontal="left" indent="8"/>
    </xf>
    <xf numFmtId="170" fontId="6" fillId="11" borderId="0" applyFill="0">
      <alignment horizontal="right"/>
    </xf>
    <xf numFmtId="0" fontId="6" fillId="24" borderId="0" applyNumberFormat="0">
      <alignment horizontal="right"/>
    </xf>
    <xf numFmtId="0" fontId="21" fillId="11" borderId="12" applyFill="0"/>
    <xf numFmtId="0" fontId="21" fillId="11" borderId="12" applyFill="0"/>
    <xf numFmtId="0" fontId="7" fillId="25" borderId="12" applyFill="0" applyBorder="0"/>
    <xf numFmtId="0" fontId="7" fillId="25" borderId="12" applyFill="0" applyBorder="0"/>
    <xf numFmtId="170" fontId="7" fillId="23" borderId="13" applyFill="0"/>
    <xf numFmtId="0" fontId="8" fillId="0" borderId="14" applyNumberFormat="0" applyAlignment="0"/>
    <xf numFmtId="0" fontId="21" fillId="0" borderId="0" applyFill="0">
      <alignment horizontal="left" indent="1"/>
    </xf>
    <xf numFmtId="0" fontId="11" fillId="23" borderId="0" applyFill="0">
      <alignment horizontal="left" indent="1"/>
    </xf>
    <xf numFmtId="170" fontId="8" fillId="7" borderId="13" applyFill="0"/>
    <xf numFmtId="0" fontId="8" fillId="0" borderId="13" applyNumberFormat="0" applyAlignment="0"/>
    <xf numFmtId="0" fontId="21" fillId="0" borderId="0" applyFill="0">
      <alignment horizontal="left" indent="2"/>
    </xf>
    <xf numFmtId="0" fontId="22" fillId="7" borderId="0" applyFill="0">
      <alignment horizontal="left" indent="2"/>
    </xf>
    <xf numFmtId="170" fontId="8" fillId="0" borderId="13" applyFill="0"/>
    <xf numFmtId="0" fontId="17" fillId="0" borderId="13" applyNumberFormat="0" applyAlignment="0"/>
    <xf numFmtId="0" fontId="23" fillId="0" borderId="0">
      <alignment horizontal="left" indent="3"/>
    </xf>
    <xf numFmtId="0" fontId="24" fillId="0" borderId="0" applyFill="0">
      <alignment horizontal="left" indent="3"/>
    </xf>
    <xf numFmtId="38" fontId="8" fillId="0" borderId="0" applyFill="0"/>
    <xf numFmtId="0" fontId="3" fillId="0" borderId="13" applyNumberFormat="0" applyFont="0" applyAlignment="0"/>
    <xf numFmtId="0" fontId="2" fillId="0" borderId="13" applyNumberFormat="0" applyFont="0" applyAlignment="0"/>
    <xf numFmtId="0" fontId="2" fillId="0" borderId="13" applyNumberFormat="0" applyFont="0" applyAlignment="0"/>
    <xf numFmtId="0" fontId="23" fillId="0" borderId="0">
      <alignment horizontal="left" indent="4"/>
    </xf>
    <xf numFmtId="0" fontId="8" fillId="0" borderId="0" applyFill="0" applyProtection="0">
      <alignment horizontal="left" indent="4"/>
    </xf>
    <xf numFmtId="38" fontId="8" fillId="0" borderId="0" applyFill="0"/>
    <xf numFmtId="0" fontId="8" fillId="0" borderId="0" applyNumberFormat="0" applyAlignment="0"/>
    <xf numFmtId="0" fontId="23" fillId="0" borderId="0">
      <alignment horizontal="left" indent="5"/>
    </xf>
    <xf numFmtId="0" fontId="8" fillId="0" borderId="0" applyFill="0">
      <alignment horizontal="left" indent="5"/>
    </xf>
    <xf numFmtId="170" fontId="8" fillId="0" borderId="0" applyFill="0"/>
    <xf numFmtId="0" fontId="7" fillId="0" borderId="0" applyNumberFormat="0" applyFill="0" applyAlignment="0"/>
    <xf numFmtId="0" fontId="25" fillId="0" borderId="0" applyFill="0">
      <alignment horizontal="left" indent="6"/>
    </xf>
    <xf numFmtId="0" fontId="8" fillId="0" borderId="0" applyFill="0">
      <alignment horizontal="left" indent="6"/>
    </xf>
    <xf numFmtId="0" fontId="3" fillId="0" borderId="0"/>
    <xf numFmtId="0" fontId="2" fillId="0" borderId="0"/>
    <xf numFmtId="0" fontId="2" fillId="0" borderId="0"/>
    <xf numFmtId="3" fontId="10" fillId="0" borderId="0" applyFill="0" applyBorder="0" applyAlignment="0" applyProtection="0">
      <alignment horizontal="right"/>
    </xf>
    <xf numFmtId="173" fontId="40" fillId="0" borderId="0" applyNumberFormat="0" applyFill="0" applyBorder="0" applyAlignment="0" applyProtection="0"/>
    <xf numFmtId="173" fontId="41" fillId="0" borderId="15" applyNumberFormat="0" applyFill="0" applyAlignment="0" applyProtection="0"/>
    <xf numFmtId="173" fontId="42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5" fillId="0" borderId="56" applyNumberFormat="0" applyFill="0" applyAlignment="0" applyProtection="0"/>
    <xf numFmtId="0" fontId="66" fillId="0" borderId="57" applyNumberFormat="0" applyFill="0" applyAlignment="0" applyProtection="0"/>
    <xf numFmtId="0" fontId="67" fillId="0" borderId="58" applyNumberFormat="0" applyFill="0" applyAlignment="0" applyProtection="0"/>
    <xf numFmtId="0" fontId="67" fillId="0" borderId="0" applyNumberFormat="0" applyFill="0" applyBorder="0" applyAlignment="0" applyProtection="0"/>
    <xf numFmtId="0" fontId="68" fillId="39" borderId="0" applyNumberFormat="0" applyBorder="0" applyAlignment="0" applyProtection="0"/>
    <xf numFmtId="0" fontId="69" fillId="40" borderId="0" applyNumberFormat="0" applyBorder="0" applyAlignment="0" applyProtection="0"/>
    <xf numFmtId="0" fontId="70" fillId="41" borderId="0" applyNumberFormat="0" applyBorder="0" applyAlignment="0" applyProtection="0"/>
    <xf numFmtId="0" fontId="71" fillId="42" borderId="59" applyNumberFormat="0" applyAlignment="0" applyProtection="0"/>
    <xf numFmtId="0" fontId="72" fillId="43" borderId="60" applyNumberFormat="0" applyAlignment="0" applyProtection="0"/>
    <xf numFmtId="0" fontId="73" fillId="43" borderId="59" applyNumberFormat="0" applyAlignment="0" applyProtection="0"/>
    <xf numFmtId="0" fontId="74" fillId="0" borderId="61" applyNumberFormat="0" applyFill="0" applyAlignment="0" applyProtection="0"/>
    <xf numFmtId="0" fontId="75" fillId="44" borderId="62" applyNumberFormat="0" applyAlignment="0" applyProtection="0"/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8" fillId="0" borderId="64" applyNumberFormat="0" applyFill="0" applyAlignment="0" applyProtection="0"/>
    <xf numFmtId="0" fontId="79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48" borderId="0" applyNumberFormat="0" applyBorder="0" applyAlignment="0" applyProtection="0"/>
    <xf numFmtId="0" fontId="79" fillId="49" borderId="0" applyNumberFormat="0" applyBorder="0" applyAlignment="0" applyProtection="0"/>
    <xf numFmtId="0" fontId="79" fillId="50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79" fillId="53" borderId="0" applyNumberFormat="0" applyBorder="0" applyAlignment="0" applyProtection="0"/>
    <xf numFmtId="0" fontId="79" fillId="54" borderId="0" applyNumberFormat="0" applyBorder="0" applyAlignment="0" applyProtection="0"/>
    <xf numFmtId="0" fontId="1" fillId="55" borderId="0" applyNumberFormat="0" applyBorder="0" applyAlignment="0" applyProtection="0"/>
    <xf numFmtId="0" fontId="1" fillId="56" borderId="0" applyNumberFormat="0" applyBorder="0" applyAlignment="0" applyProtection="0"/>
    <xf numFmtId="0" fontId="79" fillId="57" borderId="0" applyNumberFormat="0" applyBorder="0" applyAlignment="0" applyProtection="0"/>
    <xf numFmtId="0" fontId="79" fillId="58" borderId="0" applyNumberFormat="0" applyBorder="0" applyAlignment="0" applyProtection="0"/>
    <xf numFmtId="0" fontId="1" fillId="59" borderId="0" applyNumberFormat="0" applyBorder="0" applyAlignment="0" applyProtection="0"/>
    <xf numFmtId="0" fontId="1" fillId="60" borderId="0" applyNumberFormat="0" applyBorder="0" applyAlignment="0" applyProtection="0"/>
    <xf numFmtId="0" fontId="79" fillId="61" borderId="0" applyNumberFormat="0" applyBorder="0" applyAlignment="0" applyProtection="0"/>
    <xf numFmtId="0" fontId="79" fillId="62" borderId="0" applyNumberFormat="0" applyBorder="0" applyAlignment="0" applyProtection="0"/>
    <xf numFmtId="0" fontId="1" fillId="63" borderId="0" applyNumberFormat="0" applyBorder="0" applyAlignment="0" applyProtection="0"/>
    <xf numFmtId="0" fontId="1" fillId="64" borderId="0" applyNumberFormat="0" applyBorder="0" applyAlignment="0" applyProtection="0"/>
    <xf numFmtId="0" fontId="79" fillId="65" borderId="0" applyNumberFormat="0" applyBorder="0" applyAlignment="0" applyProtection="0"/>
    <xf numFmtId="0" fontId="79" fillId="66" borderId="0" applyNumberFormat="0" applyBorder="0" applyAlignment="0" applyProtection="0"/>
    <xf numFmtId="0" fontId="1" fillId="67" borderId="0" applyNumberFormat="0" applyBorder="0" applyAlignment="0" applyProtection="0"/>
    <xf numFmtId="0" fontId="1" fillId="68" borderId="0" applyNumberFormat="0" applyBorder="0" applyAlignment="0" applyProtection="0"/>
    <xf numFmtId="0" fontId="79" fillId="69" borderId="0" applyNumberFormat="0" applyBorder="0" applyAlignment="0" applyProtection="0"/>
    <xf numFmtId="0" fontId="80" fillId="0" borderId="0">
      <alignment vertical="top"/>
    </xf>
    <xf numFmtId="0" fontId="1" fillId="45" borderId="63" applyNumberFormat="0" applyFont="0" applyAlignment="0" applyProtection="0"/>
  </cellStyleXfs>
  <cellXfs count="424">
    <xf numFmtId="0" fontId="0" fillId="0" borderId="0" xfId="0"/>
    <xf numFmtId="0" fontId="2" fillId="0" borderId="0" xfId="303" applyFill="1" applyAlignment="1">
      <alignment vertical="center"/>
    </xf>
    <xf numFmtId="167" fontId="2" fillId="0" borderId="0" xfId="87" applyNumberFormat="1" applyFont="1" applyAlignment="1" applyProtection="1">
      <alignment vertical="center"/>
      <protection locked="0"/>
    </xf>
    <xf numFmtId="168" fontId="51" fillId="0" borderId="16" xfId="303" applyNumberFormat="1" applyFont="1" applyFill="1" applyBorder="1" applyAlignment="1" applyProtection="1">
      <alignment vertical="center"/>
      <protection locked="0"/>
    </xf>
    <xf numFmtId="10" fontId="51" fillId="0" borderId="16" xfId="303" applyNumberFormat="1" applyFont="1" applyFill="1" applyBorder="1" applyAlignment="1" applyProtection="1">
      <alignment vertical="center"/>
      <protection locked="0"/>
    </xf>
    <xf numFmtId="167" fontId="2" fillId="0" borderId="0" xfId="303" applyNumberFormat="1" applyAlignment="1" applyProtection="1">
      <alignment vertical="center"/>
      <protection locked="0"/>
    </xf>
    <xf numFmtId="165" fontId="4" fillId="22" borderId="17" xfId="87" applyFont="1" applyFill="1" applyBorder="1" applyAlignment="1" applyProtection="1">
      <alignment horizontal="center"/>
      <protection locked="0"/>
    </xf>
    <xf numFmtId="169" fontId="4" fillId="22" borderId="17" xfId="87" applyNumberFormat="1" applyFont="1" applyFill="1" applyBorder="1" applyAlignment="1" applyProtection="1">
      <alignment horizontal="center"/>
      <protection locked="0"/>
    </xf>
    <xf numFmtId="165" fontId="2" fillId="0" borderId="18" xfId="87" applyFont="1" applyBorder="1" applyProtection="1">
      <protection locked="0"/>
    </xf>
    <xf numFmtId="169" fontId="2" fillId="0" borderId="18" xfId="87" applyNumberFormat="1" applyFont="1" applyBorder="1" applyProtection="1">
      <protection locked="0"/>
    </xf>
    <xf numFmtId="165" fontId="4" fillId="22" borderId="19" xfId="87" applyFont="1" applyFill="1" applyBorder="1" applyProtection="1">
      <protection locked="0"/>
    </xf>
    <xf numFmtId="165" fontId="4" fillId="28" borderId="20" xfId="87" applyFont="1" applyFill="1" applyBorder="1" applyAlignment="1" applyProtection="1">
      <alignment horizontal="center" vertical="center"/>
      <protection locked="0"/>
    </xf>
    <xf numFmtId="0" fontId="2" fillId="28" borderId="21" xfId="303" applyFill="1" applyBorder="1" applyAlignment="1" applyProtection="1">
      <alignment vertical="center"/>
      <protection locked="0"/>
    </xf>
    <xf numFmtId="165" fontId="4" fillId="28" borderId="22" xfId="87" applyFont="1" applyFill="1" applyBorder="1" applyAlignment="1" applyProtection="1">
      <alignment horizontal="center" vertical="center" wrapText="1"/>
      <protection locked="0"/>
    </xf>
    <xf numFmtId="165" fontId="4" fillId="28" borderId="23" xfId="87" applyFont="1" applyFill="1" applyBorder="1" applyAlignment="1" applyProtection="1">
      <alignment horizontal="center" vertical="center" wrapText="1"/>
      <protection locked="0"/>
    </xf>
    <xf numFmtId="169" fontId="4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4" fillId="28" borderId="23" xfId="319" applyNumberFormat="1" applyFont="1" applyFill="1" applyBorder="1" applyAlignment="1" applyProtection="1">
      <alignment horizontal="center" vertical="center" wrapText="1"/>
      <protection locked="0"/>
    </xf>
    <xf numFmtId="167" fontId="4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4" fillId="28" borderId="24" xfId="303" applyFont="1" applyFill="1" applyBorder="1" applyAlignment="1" applyProtection="1">
      <alignment horizontal="center" vertical="center" wrapText="1"/>
      <protection locked="0"/>
    </xf>
    <xf numFmtId="0" fontId="2" fillId="0" borderId="0" xfId="303" applyFill="1" applyAlignment="1">
      <alignment vertical="center" wrapText="1"/>
    </xf>
    <xf numFmtId="0" fontId="2" fillId="0" borderId="0" xfId="303" applyFill="1" applyAlignment="1">
      <alignment horizontal="center" vertical="center" wrapText="1"/>
    </xf>
    <xf numFmtId="165" fontId="2" fillId="28" borderId="25" xfId="87" applyFont="1" applyFill="1" applyBorder="1" applyAlignment="1" applyProtection="1">
      <alignment vertical="center"/>
      <protection locked="0"/>
    </xf>
    <xf numFmtId="165" fontId="2" fillId="28" borderId="26" xfId="87" applyFont="1" applyFill="1" applyBorder="1" applyAlignment="1" applyProtection="1">
      <alignment vertical="center"/>
      <protection locked="0"/>
    </xf>
    <xf numFmtId="165" fontId="2" fillId="28" borderId="27" xfId="87" applyFont="1" applyFill="1" applyBorder="1" applyAlignment="1" applyProtection="1">
      <alignment vertical="center"/>
      <protection locked="0"/>
    </xf>
    <xf numFmtId="167" fontId="0" fillId="0" borderId="0" xfId="0" applyNumberFormat="1"/>
    <xf numFmtId="165" fontId="4" fillId="28" borderId="17" xfId="87" applyFont="1" applyFill="1" applyBorder="1" applyAlignment="1" applyProtection="1">
      <alignment vertical="center"/>
      <protection locked="0"/>
    </xf>
    <xf numFmtId="167" fontId="4" fillId="28" borderId="17" xfId="87" applyNumberFormat="1" applyFont="1" applyFill="1" applyBorder="1" applyAlignment="1" applyProtection="1">
      <alignment vertical="center"/>
      <protection locked="0"/>
    </xf>
    <xf numFmtId="0" fontId="52" fillId="0" borderId="0" xfId="0" applyFont="1"/>
    <xf numFmtId="167" fontId="49" fillId="0" borderId="0" xfId="64" applyNumberFormat="1" applyFont="1"/>
    <xf numFmtId="0" fontId="2" fillId="0" borderId="0" xfId="303"/>
    <xf numFmtId="4" fontId="0" fillId="0" borderId="0" xfId="0" applyNumberFormat="1"/>
    <xf numFmtId="0" fontId="4" fillId="0" borderId="0" xfId="0" applyFont="1" applyFill="1" applyBorder="1"/>
    <xf numFmtId="0" fontId="2" fillId="0" borderId="0" xfId="0" applyFont="1" applyFill="1" applyBorder="1"/>
    <xf numFmtId="0" fontId="2" fillId="0" borderId="0" xfId="0" applyFont="1" applyFill="1"/>
    <xf numFmtId="4" fontId="2" fillId="0" borderId="0" xfId="303" applyNumberFormat="1"/>
    <xf numFmtId="15" fontId="0" fillId="0" borderId="0" xfId="0" applyNumberFormat="1"/>
    <xf numFmtId="165" fontId="2" fillId="0" borderId="16" xfId="64" applyFont="1" applyFill="1" applyBorder="1" applyAlignment="1" applyProtection="1">
      <alignment horizontal="center" vertical="center"/>
      <protection locked="0"/>
    </xf>
    <xf numFmtId="167" fontId="2" fillId="0" borderId="16" xfId="64" applyNumberFormat="1" applyFont="1" applyFill="1" applyBorder="1" applyAlignment="1" applyProtection="1">
      <alignment horizontal="center" vertical="center"/>
      <protection locked="0"/>
    </xf>
    <xf numFmtId="0" fontId="2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3" fillId="0" borderId="0" xfId="0" applyFont="1"/>
    <xf numFmtId="0" fontId="54" fillId="0" borderId="0" xfId="0" applyFont="1"/>
    <xf numFmtId="165" fontId="54" fillId="0" borderId="0" xfId="64" applyFont="1"/>
    <xf numFmtId="0" fontId="54" fillId="0" borderId="0" xfId="0" applyFont="1" applyAlignment="1">
      <alignment vertical="center"/>
    </xf>
    <xf numFmtId="165" fontId="54" fillId="0" borderId="0" xfId="64" applyFont="1" applyAlignment="1">
      <alignment vertical="center"/>
    </xf>
    <xf numFmtId="165" fontId="54" fillId="0" borderId="0" xfId="64" applyFont="1" applyAlignment="1" applyProtection="1">
      <alignment vertical="center"/>
      <protection locked="0"/>
    </xf>
    <xf numFmtId="165" fontId="54" fillId="0" borderId="0" xfId="0" applyNumberFormat="1" applyFont="1" applyAlignment="1">
      <alignment vertical="center"/>
    </xf>
    <xf numFmtId="0" fontId="55" fillId="0" borderId="0" xfId="0" applyFont="1" applyAlignment="1">
      <alignment vertical="center"/>
    </xf>
    <xf numFmtId="0" fontId="54" fillId="0" borderId="0" xfId="0" applyFont="1" applyAlignment="1">
      <alignment horizontal="center" vertical="center"/>
    </xf>
    <xf numFmtId="0" fontId="0" fillId="0" borderId="0" xfId="0"/>
    <xf numFmtId="0" fontId="53" fillId="29" borderId="0" xfId="0" applyFont="1" applyFill="1"/>
    <xf numFmtId="0" fontId="54" fillId="29" borderId="0" xfId="0" applyFont="1" applyFill="1"/>
    <xf numFmtId="0" fontId="54" fillId="29" borderId="0" xfId="0" applyFont="1" applyFill="1" applyAlignment="1">
      <alignment vertical="center"/>
    </xf>
    <xf numFmtId="0" fontId="53" fillId="30" borderId="0" xfId="0" applyFont="1" applyFill="1"/>
    <xf numFmtId="0" fontId="54" fillId="30" borderId="0" xfId="0" applyFont="1" applyFill="1"/>
    <xf numFmtId="0" fontId="54" fillId="30" borderId="0" xfId="0" applyFont="1" applyFill="1" applyAlignment="1">
      <alignment vertical="center"/>
    </xf>
    <xf numFmtId="165" fontId="54" fillId="30" borderId="0" xfId="64" applyFont="1" applyFill="1" applyAlignment="1">
      <alignment vertical="center"/>
    </xf>
    <xf numFmtId="165" fontId="54" fillId="30" borderId="0" xfId="0" applyNumberFormat="1" applyFont="1" applyFill="1" applyAlignment="1">
      <alignment vertical="center"/>
    </xf>
    <xf numFmtId="165" fontId="54" fillId="30" borderId="0" xfId="64" applyFont="1" applyFill="1"/>
    <xf numFmtId="0" fontId="56" fillId="29" borderId="0" xfId="0" applyFont="1" applyFill="1"/>
    <xf numFmtId="15" fontId="54" fillId="0" borderId="0" xfId="0" applyNumberFormat="1" applyFont="1" applyAlignment="1">
      <alignment vertical="center"/>
    </xf>
    <xf numFmtId="0" fontId="57" fillId="0" borderId="0" xfId="0" applyFont="1" applyAlignment="1">
      <alignment vertical="center"/>
    </xf>
    <xf numFmtId="167" fontId="54" fillId="29" borderId="0" xfId="64" applyNumberFormat="1" applyFont="1" applyFill="1" applyAlignment="1">
      <alignment vertical="center"/>
    </xf>
    <xf numFmtId="167" fontId="54" fillId="29" borderId="0" xfId="0" applyNumberFormat="1" applyFont="1" applyFill="1" applyAlignment="1">
      <alignment vertical="center"/>
    </xf>
    <xf numFmtId="167" fontId="54" fillId="0" borderId="0" xfId="64" applyNumberFormat="1" applyFont="1" applyAlignment="1">
      <alignment vertical="center"/>
    </xf>
    <xf numFmtId="0" fontId="52" fillId="31" borderId="0" xfId="0" applyFont="1" applyFill="1"/>
    <xf numFmtId="165" fontId="49" fillId="0" borderId="0" xfId="64" applyFont="1"/>
    <xf numFmtId="10" fontId="0" fillId="32" borderId="0" xfId="0" applyNumberFormat="1" applyFill="1"/>
    <xf numFmtId="9" fontId="54" fillId="29" borderId="0" xfId="0" applyNumberFormat="1" applyFont="1" applyFill="1"/>
    <xf numFmtId="10" fontId="54" fillId="29" borderId="0" xfId="0" applyNumberFormat="1" applyFont="1" applyFill="1" applyAlignment="1">
      <alignment vertical="center"/>
    </xf>
    <xf numFmtId="167" fontId="54" fillId="29" borderId="0" xfId="0" applyNumberFormat="1" applyFont="1" applyFill="1"/>
    <xf numFmtId="167" fontId="54" fillId="29" borderId="0" xfId="64" applyNumberFormat="1" applyFont="1" applyFill="1"/>
    <xf numFmtId="9" fontId="54" fillId="32" borderId="0" xfId="0" applyNumberFormat="1" applyFont="1" applyFill="1"/>
    <xf numFmtId="165" fontId="54" fillId="29" borderId="0" xfId="0" applyNumberFormat="1" applyFont="1" applyFill="1"/>
    <xf numFmtId="169" fontId="2" fillId="0" borderId="29" xfId="87" applyNumberFormat="1" applyFont="1" applyBorder="1" applyProtection="1">
      <protection locked="0"/>
    </xf>
    <xf numFmtId="169" fontId="2" fillId="0" borderId="30" xfId="87" applyNumberFormat="1" applyFont="1" applyBorder="1" applyProtection="1">
      <protection locked="0"/>
    </xf>
    <xf numFmtId="3" fontId="2" fillId="0" borderId="0" xfId="303" applyNumberFormat="1" applyFont="1"/>
    <xf numFmtId="165" fontId="2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67" fontId="2" fillId="0" borderId="31" xfId="87" applyNumberFormat="1" applyFont="1" applyFill="1" applyBorder="1" applyAlignment="1" applyProtection="1">
      <alignment horizontal="left" vertical="center"/>
      <protection locked="0"/>
    </xf>
    <xf numFmtId="167" fontId="2" fillId="0" borderId="16" xfId="69" applyNumberFormat="1" applyFont="1" applyFill="1" applyBorder="1" applyAlignment="1" applyProtection="1">
      <alignment vertical="center"/>
      <protection locked="0"/>
    </xf>
    <xf numFmtId="9" fontId="2" fillId="0" borderId="0" xfId="319" applyFont="1" applyFill="1"/>
    <xf numFmtId="165" fontId="2" fillId="0" borderId="16" xfId="87" applyFont="1" applyFill="1" applyBorder="1" applyAlignment="1" applyProtection="1">
      <alignment horizontal="center" vertical="center"/>
      <protection locked="0"/>
    </xf>
    <xf numFmtId="167" fontId="2" fillId="0" borderId="16" xfId="87" applyNumberFormat="1" applyFont="1" applyFill="1" applyBorder="1" applyAlignment="1" applyProtection="1">
      <alignment horizontal="center" vertical="center"/>
      <protection locked="0"/>
    </xf>
    <xf numFmtId="0" fontId="2" fillId="0" borderId="19" xfId="87" applyNumberFormat="1" applyFont="1" applyFill="1" applyBorder="1" applyAlignment="1" applyProtection="1">
      <protection locked="0"/>
    </xf>
    <xf numFmtId="0" fontId="2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67" fontId="2" fillId="0" borderId="31" xfId="88" applyNumberFormat="1" applyFont="1" applyFill="1" applyBorder="1" applyAlignment="1" applyProtection="1">
      <alignment horizontal="left" vertical="center"/>
      <protection locked="0"/>
    </xf>
    <xf numFmtId="165" fontId="2" fillId="0" borderId="16" xfId="88" applyFont="1" applyFill="1" applyBorder="1" applyAlignment="1" applyProtection="1">
      <alignment horizontal="center" vertical="center"/>
      <protection locked="0"/>
    </xf>
    <xf numFmtId="165" fontId="2" fillId="0" borderId="0" xfId="64" applyFont="1"/>
    <xf numFmtId="0" fontId="8" fillId="0" borderId="19" xfId="0" applyFont="1" applyFill="1" applyBorder="1" applyAlignment="1">
      <alignment horizontal="center" vertical="top" wrapText="1"/>
    </xf>
    <xf numFmtId="0" fontId="8" fillId="0" borderId="19" xfId="0" applyFont="1" applyFill="1" applyBorder="1" applyAlignment="1">
      <alignment horizontal="center" wrapText="1"/>
    </xf>
    <xf numFmtId="0" fontId="4" fillId="0" borderId="32" xfId="0" applyFont="1" applyFill="1" applyBorder="1" applyAlignment="1">
      <alignment wrapText="1"/>
    </xf>
    <xf numFmtId="0" fontId="4" fillId="0" borderId="12" xfId="0" applyFont="1" applyFill="1" applyBorder="1" applyAlignment="1"/>
    <xf numFmtId="3" fontId="13" fillId="0" borderId="19" xfId="0" applyNumberFormat="1" applyFont="1" applyBorder="1"/>
    <xf numFmtId="167" fontId="43" fillId="26" borderId="19" xfId="64" applyNumberFormat="1" applyFont="1" applyFill="1" applyBorder="1" applyAlignment="1">
      <alignment horizontal="right" vertical="top" wrapText="1"/>
    </xf>
    <xf numFmtId="2" fontId="43" fillId="26" borderId="19" xfId="0" applyNumberFormat="1" applyFont="1" applyFill="1" applyBorder="1" applyAlignment="1">
      <alignment horizontal="right" vertical="top" wrapText="1"/>
    </xf>
    <xf numFmtId="3" fontId="13" fillId="0" borderId="19" xfId="0" applyNumberFormat="1" applyFont="1" applyFill="1" applyBorder="1"/>
    <xf numFmtId="4" fontId="2" fillId="0" borderId="19" xfId="0" applyNumberFormat="1" applyFont="1" applyFill="1" applyBorder="1"/>
    <xf numFmtId="167" fontId="2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4" fillId="0" borderId="19" xfId="0" applyFont="1" applyBorder="1" applyAlignment="1">
      <alignment horizontal="right"/>
    </xf>
    <xf numFmtId="0" fontId="4" fillId="0" borderId="19" xfId="0" applyFont="1" applyFill="1" applyBorder="1" applyAlignment="1">
      <alignment horizontal="center" wrapText="1"/>
    </xf>
    <xf numFmtId="0" fontId="2" fillId="0" borderId="19" xfId="0" applyFont="1" applyFill="1" applyBorder="1" applyAlignment="1">
      <alignment horizontal="center"/>
    </xf>
    <xf numFmtId="0" fontId="4" fillId="28" borderId="33" xfId="303" applyFont="1" applyFill="1" applyBorder="1" applyAlignment="1" applyProtection="1">
      <alignment horizontal="center" vertical="center" wrapText="1"/>
      <protection locked="0"/>
    </xf>
    <xf numFmtId="0" fontId="2" fillId="0" borderId="34" xfId="303" applyFont="1" applyFill="1" applyBorder="1" applyAlignment="1" applyProtection="1">
      <alignment horizontal="center" vertical="center"/>
      <protection locked="0"/>
    </xf>
    <xf numFmtId="0" fontId="2" fillId="28" borderId="25" xfId="303" applyFill="1" applyBorder="1" applyAlignment="1" applyProtection="1">
      <alignment vertical="center"/>
      <protection locked="0"/>
    </xf>
    <xf numFmtId="168" fontId="51" fillId="0" borderId="16" xfId="303" applyNumberFormat="1" applyFont="1" applyFill="1" applyBorder="1" applyAlignment="1" applyProtection="1">
      <alignment vertical="center"/>
      <protection locked="0"/>
    </xf>
    <xf numFmtId="10" fontId="51" fillId="0" borderId="16" xfId="303" applyNumberFormat="1" applyFont="1" applyFill="1" applyBorder="1" applyAlignment="1" applyProtection="1">
      <alignment vertical="center"/>
      <protection locked="0"/>
    </xf>
    <xf numFmtId="0" fontId="58" fillId="0" borderId="28" xfId="0" applyFont="1" applyFill="1" applyBorder="1" applyAlignment="1" applyProtection="1">
      <alignment horizontal="left"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2" fillId="0" borderId="28" xfId="0" applyFont="1" applyFill="1" applyBorder="1" applyAlignment="1" applyProtection="1">
      <alignment horizontal="left" vertical="center"/>
      <protection locked="0"/>
    </xf>
    <xf numFmtId="1" fontId="2" fillId="0" borderId="31" xfId="64" quotePrefix="1" applyNumberFormat="1" applyFont="1" applyFill="1" applyBorder="1" applyAlignment="1" applyProtection="1">
      <alignment horizontal="center" vertical="center"/>
      <protection locked="0"/>
    </xf>
    <xf numFmtId="167" fontId="2" fillId="0" borderId="19" xfId="64" applyNumberFormat="1" applyFont="1" applyFill="1" applyBorder="1" applyAlignment="1" applyProtection="1">
      <alignment vertical="center"/>
      <protection locked="0"/>
    </xf>
    <xf numFmtId="167" fontId="2" fillId="0" borderId="16" xfId="64" applyNumberFormat="1" applyFont="1" applyFill="1" applyBorder="1" applyAlignment="1" applyProtection="1">
      <alignment vertical="center"/>
      <protection locked="0"/>
    </xf>
    <xf numFmtId="169" fontId="2" fillId="0" borderId="19" xfId="64" applyNumberFormat="1" applyFont="1" applyFill="1" applyBorder="1" applyAlignment="1" applyProtection="1">
      <alignment horizontal="right" vertical="center"/>
      <protection locked="0"/>
    </xf>
    <xf numFmtId="169" fontId="2" fillId="0" borderId="16" xfId="64" applyNumberFormat="1" applyFont="1" applyFill="1" applyBorder="1" applyAlignment="1" applyProtection="1">
      <alignment horizontal="right" vertical="center"/>
      <protection locked="0"/>
    </xf>
    <xf numFmtId="169" fontId="2" fillId="0" borderId="34" xfId="64" applyNumberFormat="1" applyFont="1" applyFill="1" applyBorder="1" applyAlignment="1" applyProtection="1">
      <alignment horizontal="right" vertical="center"/>
      <protection locked="0"/>
    </xf>
    <xf numFmtId="10" fontId="2" fillId="0" borderId="19" xfId="311" applyNumberFormat="1" applyFont="1" applyFill="1" applyBorder="1" applyAlignment="1" applyProtection="1">
      <alignment horizontal="right" vertical="center"/>
      <protection locked="0"/>
    </xf>
    <xf numFmtId="10" fontId="2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2" fillId="33" borderId="0" xfId="0" applyFont="1" applyFill="1"/>
    <xf numFmtId="0" fontId="52" fillId="33" borderId="0" xfId="0" applyFont="1" applyFill="1" applyAlignment="1">
      <alignment horizontal="center"/>
    </xf>
    <xf numFmtId="0" fontId="52" fillId="34" borderId="0" xfId="0" applyFont="1" applyFill="1" applyAlignment="1">
      <alignment horizontal="center"/>
    </xf>
    <xf numFmtId="0" fontId="0" fillId="32" borderId="0" xfId="0" applyFill="1"/>
    <xf numFmtId="0" fontId="60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0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2" fillId="32" borderId="0" xfId="0" applyFont="1" applyFill="1"/>
    <xf numFmtId="0" fontId="61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2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2" fillId="0" borderId="0" xfId="303" applyNumberFormat="1" applyFill="1" applyAlignment="1">
      <alignment vertical="center"/>
    </xf>
    <xf numFmtId="165" fontId="2" fillId="0" borderId="0" xfId="64" applyFont="1" applyFill="1" applyAlignment="1">
      <alignment vertical="center"/>
    </xf>
    <xf numFmtId="0" fontId="0" fillId="0" borderId="0" xfId="0"/>
    <xf numFmtId="167" fontId="2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65" fontId="49" fillId="0" borderId="0" xfId="64" applyFont="1" applyAlignment="1"/>
    <xf numFmtId="165" fontId="62" fillId="0" borderId="0" xfId="64" applyFont="1"/>
    <xf numFmtId="165" fontId="63" fillId="0" borderId="0" xfId="64" applyFont="1" applyAlignment="1"/>
    <xf numFmtId="165" fontId="62" fillId="0" borderId="0" xfId="64" applyFont="1" applyAlignment="1"/>
    <xf numFmtId="0" fontId="49" fillId="0" borderId="0" xfId="64" applyNumberFormat="1" applyFont="1"/>
    <xf numFmtId="0" fontId="62" fillId="0" borderId="0" xfId="64" applyNumberFormat="1" applyFont="1"/>
    <xf numFmtId="176" fontId="44" fillId="0" borderId="0" xfId="0" applyNumberFormat="1" applyFont="1" applyAlignment="1">
      <alignment horizontal="left"/>
    </xf>
    <xf numFmtId="177" fontId="45" fillId="0" borderId="0" xfId="0" applyNumberFormat="1" applyFont="1" applyAlignment="1">
      <alignment horizontal="left"/>
    </xf>
    <xf numFmtId="174" fontId="7" fillId="37" borderId="39" xfId="65" applyNumberFormat="1" applyFont="1" applyFill="1" applyBorder="1" applyAlignment="1"/>
    <xf numFmtId="174" fontId="7" fillId="37" borderId="49" xfId="65" applyNumberFormat="1" applyFont="1" applyFill="1" applyBorder="1" applyAlignment="1"/>
    <xf numFmtId="0" fontId="46" fillId="29" borderId="0" xfId="185" applyFont="1" applyFill="1" applyAlignment="1">
      <alignment vertical="center"/>
    </xf>
    <xf numFmtId="0" fontId="10" fillId="29" borderId="0" xfId="185" applyFont="1" applyFill="1" applyAlignment="1">
      <alignment vertical="center"/>
    </xf>
    <xf numFmtId="0" fontId="47" fillId="0" borderId="0" xfId="0" applyFont="1"/>
    <xf numFmtId="0" fontId="10" fillId="0" borderId="0" xfId="0" applyFont="1" applyFill="1" applyAlignment="1">
      <alignment horizontal="center"/>
    </xf>
    <xf numFmtId="178" fontId="84" fillId="0" borderId="0" xfId="303" applyNumberFormat="1" applyFont="1" applyAlignment="1" applyProtection="1">
      <alignment horizontal="center"/>
      <protection locked="0"/>
    </xf>
    <xf numFmtId="177" fontId="47" fillId="0" borderId="0" xfId="0" applyNumberFormat="1" applyFont="1"/>
    <xf numFmtId="0" fontId="46" fillId="0" borderId="0" xfId="0" applyFont="1" applyFill="1" applyAlignment="1">
      <alignment horizontal="left"/>
    </xf>
    <xf numFmtId="0" fontId="10" fillId="0" borderId="0" xfId="0" applyFont="1" applyFill="1" applyAlignment="1">
      <alignment horizontal="left"/>
    </xf>
    <xf numFmtId="0" fontId="85" fillId="0" borderId="0" xfId="0" applyFont="1" applyAlignment="1">
      <alignment horizontal="center"/>
    </xf>
    <xf numFmtId="0" fontId="44" fillId="0" borderId="0" xfId="0" applyFont="1" applyAlignment="1"/>
    <xf numFmtId="0" fontId="47" fillId="0" borderId="0" xfId="0" applyFont="1" applyAlignment="1"/>
    <xf numFmtId="0" fontId="45" fillId="0" borderId="0" xfId="0" applyFont="1" applyAlignment="1"/>
    <xf numFmtId="0" fontId="44" fillId="0" borderId="0" xfId="0" applyFont="1"/>
    <xf numFmtId="0" fontId="48" fillId="0" borderId="0" xfId="0" applyFont="1" applyAlignment="1"/>
    <xf numFmtId="0" fontId="47" fillId="0" borderId="0" xfId="0" applyFont="1" applyAlignment="1">
      <alignment horizontal="left"/>
    </xf>
    <xf numFmtId="0" fontId="45" fillId="0" borderId="0" xfId="0" applyFont="1" applyAlignment="1">
      <alignment horizontal="left"/>
    </xf>
    <xf numFmtId="0" fontId="44" fillId="0" borderId="0" xfId="0" applyFont="1" applyFill="1"/>
    <xf numFmtId="0" fontId="47" fillId="0" borderId="0" xfId="0" applyFont="1" applyFill="1"/>
    <xf numFmtId="0" fontId="48" fillId="0" borderId="0" xfId="0" applyFont="1" applyAlignment="1">
      <alignment horizontal="left"/>
    </xf>
    <xf numFmtId="0" fontId="86" fillId="0" borderId="0" xfId="0" applyFont="1" applyAlignment="1">
      <alignment horizontal="right"/>
    </xf>
    <xf numFmtId="0" fontId="48" fillId="37" borderId="37" xfId="0" applyFont="1" applyFill="1" applyBorder="1" applyAlignment="1">
      <alignment horizontal="center"/>
    </xf>
    <xf numFmtId="43" fontId="47" fillId="0" borderId="0" xfId="65" applyFont="1"/>
    <xf numFmtId="0" fontId="45" fillId="37" borderId="39" xfId="0" applyFont="1" applyFill="1" applyBorder="1" applyAlignment="1">
      <alignment horizontal="center"/>
    </xf>
    <xf numFmtId="0" fontId="48" fillId="37" borderId="40" xfId="0" applyFont="1" applyFill="1" applyBorder="1" applyAlignment="1">
      <alignment horizontal="center"/>
    </xf>
    <xf numFmtId="0" fontId="48" fillId="37" borderId="41" xfId="0" applyFont="1" applyFill="1" applyBorder="1" applyAlignment="1">
      <alignment horizontal="center"/>
    </xf>
    <xf numFmtId="0" fontId="45" fillId="37" borderId="30" xfId="0" applyFont="1" applyFill="1" applyBorder="1" applyAlignment="1">
      <alignment horizontal="center"/>
    </xf>
    <xf numFmtId="0" fontId="44" fillId="37" borderId="0" xfId="0" applyFont="1" applyFill="1" applyBorder="1"/>
    <xf numFmtId="43" fontId="47" fillId="0" borderId="0" xfId="65" quotePrefix="1" applyFont="1"/>
    <xf numFmtId="0" fontId="44" fillId="37" borderId="40" xfId="0" applyFont="1" applyFill="1" applyBorder="1" applyAlignment="1">
      <alignment horizontal="center"/>
    </xf>
    <xf numFmtId="0" fontId="44" fillId="37" borderId="41" xfId="0" applyFont="1" applyFill="1" applyBorder="1" applyAlignment="1">
      <alignment horizontal="center"/>
    </xf>
    <xf numFmtId="0" fontId="86" fillId="37" borderId="29" xfId="0" applyFont="1" applyFill="1" applyBorder="1" applyAlignment="1"/>
    <xf numFmtId="0" fontId="47" fillId="37" borderId="30" xfId="0" applyFont="1" applyFill="1" applyBorder="1" applyAlignment="1"/>
    <xf numFmtId="165" fontId="47" fillId="0" borderId="0" xfId="64" applyFont="1"/>
    <xf numFmtId="0" fontId="44" fillId="0" borderId="0" xfId="0" applyFont="1" applyBorder="1" applyAlignment="1"/>
    <xf numFmtId="0" fontId="44" fillId="0" borderId="42" xfId="0" applyFont="1" applyBorder="1" applyAlignment="1"/>
    <xf numFmtId="0" fontId="47" fillId="0" borderId="0" xfId="0" applyFont="1" applyBorder="1"/>
    <xf numFmtId="0" fontId="47" fillId="0" borderId="40" xfId="0" applyFont="1" applyBorder="1" applyAlignment="1">
      <alignment horizontal="center"/>
    </xf>
    <xf numFmtId="0" fontId="47" fillId="0" borderId="41" xfId="0" applyFont="1" applyBorder="1" applyAlignment="1">
      <alignment horizontal="center"/>
    </xf>
    <xf numFmtId="0" fontId="45" fillId="0" borderId="30" xfId="0" applyFont="1" applyBorder="1" applyAlignment="1"/>
    <xf numFmtId="0" fontId="47" fillId="0" borderId="41" xfId="0" applyFont="1" applyBorder="1" applyAlignment="1"/>
    <xf numFmtId="0" fontId="47" fillId="0" borderId="32" xfId="0" applyFont="1" applyBorder="1" applyAlignment="1"/>
    <xf numFmtId="0" fontId="47" fillId="0" borderId="43" xfId="0" applyFont="1" applyBorder="1" applyAlignment="1"/>
    <xf numFmtId="174" fontId="47" fillId="0" borderId="0" xfId="0" applyNumberFormat="1" applyFont="1"/>
    <xf numFmtId="165" fontId="7" fillId="0" borderId="0" xfId="64" applyFont="1" applyBorder="1" applyAlignment="1">
      <alignment horizontal="right"/>
    </xf>
    <xf numFmtId="0" fontId="45" fillId="0" borderId="29" xfId="0" applyFont="1" applyBorder="1" applyAlignment="1"/>
    <xf numFmtId="0" fontId="47" fillId="0" borderId="41" xfId="0" applyFont="1" applyBorder="1" applyAlignment="1">
      <alignment horizontal="justify" vertical="top"/>
    </xf>
    <xf numFmtId="0" fontId="47" fillId="0" borderId="44" xfId="0" applyFont="1" applyBorder="1" applyAlignment="1">
      <alignment horizontal="center"/>
    </xf>
    <xf numFmtId="0" fontId="47" fillId="0" borderId="45" xfId="0" applyFont="1" applyBorder="1" applyAlignment="1">
      <alignment horizontal="center"/>
    </xf>
    <xf numFmtId="3" fontId="47" fillId="0" borderId="0" xfId="0" applyNumberFormat="1" applyFont="1"/>
    <xf numFmtId="43" fontId="47" fillId="0" borderId="0" xfId="65" quotePrefix="1" applyNumberFormat="1" applyFont="1"/>
    <xf numFmtId="0" fontId="45" fillId="0" borderId="32" xfId="0" applyFont="1" applyBorder="1" applyAlignment="1"/>
    <xf numFmtId="0" fontId="44" fillId="0" borderId="0" xfId="0" applyFont="1" applyBorder="1" applyAlignment="1">
      <alignment horizontal="left" vertical="center"/>
    </xf>
    <xf numFmtId="0" fontId="44" fillId="0" borderId="42" xfId="0" applyFont="1" applyBorder="1" applyAlignment="1">
      <alignment horizontal="left" vertical="center"/>
    </xf>
    <xf numFmtId="0" fontId="44" fillId="0" borderId="40" xfId="0" applyFont="1" applyBorder="1" applyAlignment="1">
      <alignment horizontal="center" vertical="top" wrapText="1"/>
    </xf>
    <xf numFmtId="0" fontId="44" fillId="0" borderId="41" xfId="0" applyFont="1" applyBorder="1" applyAlignment="1">
      <alignment horizontal="center" vertical="top" wrapText="1"/>
    </xf>
    <xf numFmtId="0" fontId="45" fillId="0" borderId="30" xfId="0" applyFont="1" applyBorder="1" applyAlignment="1">
      <alignment horizontal="left" vertical="center"/>
    </xf>
    <xf numFmtId="0" fontId="44" fillId="0" borderId="41" xfId="0" applyFont="1" applyBorder="1" applyAlignment="1">
      <alignment horizontal="left" vertical="center"/>
    </xf>
    <xf numFmtId="43" fontId="47" fillId="0" borderId="0" xfId="0" applyNumberFormat="1" applyFont="1"/>
    <xf numFmtId="0" fontId="47" fillId="0" borderId="0" xfId="0" applyFont="1" applyBorder="1" applyAlignment="1">
      <alignment horizontal="left" vertical="center"/>
    </xf>
    <xf numFmtId="0" fontId="47" fillId="0" borderId="45" xfId="0" applyFont="1" applyBorder="1" applyAlignment="1">
      <alignment horizontal="left" vertical="center"/>
    </xf>
    <xf numFmtId="0" fontId="47" fillId="0" borderId="40" xfId="0" applyFont="1" applyBorder="1" applyAlignment="1">
      <alignment horizontal="center" vertical="top" wrapText="1"/>
    </xf>
    <xf numFmtId="0" fontId="47" fillId="0" borderId="41" xfId="0" applyFont="1" applyBorder="1" applyAlignment="1">
      <alignment horizontal="center" vertical="top" wrapText="1"/>
    </xf>
    <xf numFmtId="0" fontId="47" fillId="0" borderId="41" xfId="0" applyFont="1" applyBorder="1" applyAlignment="1">
      <alignment horizontal="left" vertical="center"/>
    </xf>
    <xf numFmtId="0" fontId="47" fillId="0" borderId="30" xfId="0" applyFont="1" applyBorder="1" applyAlignment="1">
      <alignment horizontal="center" vertical="top" wrapText="1"/>
    </xf>
    <xf numFmtId="0" fontId="45" fillId="0" borderId="29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7" fillId="0" borderId="42" xfId="0" applyFont="1" applyBorder="1" applyAlignment="1">
      <alignment horizontal="left" vertical="center"/>
    </xf>
    <xf numFmtId="0" fontId="44" fillId="0" borderId="54" xfId="0" applyFont="1" applyBorder="1" applyAlignment="1">
      <alignment vertical="center"/>
    </xf>
    <xf numFmtId="0" fontId="44" fillId="0" borderId="45" xfId="0" applyFont="1" applyBorder="1" applyAlignment="1">
      <alignment vertical="center"/>
    </xf>
    <xf numFmtId="0" fontId="45" fillId="0" borderId="29" xfId="0" applyFont="1" applyBorder="1" applyAlignment="1">
      <alignment vertical="center"/>
    </xf>
    <xf numFmtId="0" fontId="44" fillId="0" borderId="41" xfId="0" applyFont="1" applyBorder="1" applyAlignment="1">
      <alignment vertical="center"/>
    </xf>
    <xf numFmtId="0" fontId="47" fillId="0" borderId="12" xfId="0" applyFont="1" applyBorder="1" applyAlignment="1"/>
    <xf numFmtId="0" fontId="47" fillId="0" borderId="30" xfId="0" applyFont="1" applyBorder="1" applyAlignment="1"/>
    <xf numFmtId="0" fontId="44" fillId="37" borderId="0" xfId="0" applyFont="1" applyFill="1" applyBorder="1" applyAlignment="1">
      <alignment vertical="center"/>
    </xf>
    <xf numFmtId="0" fontId="44" fillId="37" borderId="40" xfId="0" applyFont="1" applyFill="1" applyBorder="1" applyAlignment="1">
      <alignment horizontal="center" vertical="top" wrapText="1"/>
    </xf>
    <xf numFmtId="0" fontId="44" fillId="37" borderId="41" xfId="0" applyFont="1" applyFill="1" applyBorder="1" applyAlignment="1">
      <alignment horizontal="center" vertical="top" wrapText="1"/>
    </xf>
    <xf numFmtId="0" fontId="86" fillId="37" borderId="30" xfId="0" applyFont="1" applyFill="1" applyBorder="1" applyAlignment="1">
      <alignment vertical="center"/>
    </xf>
    <xf numFmtId="0" fontId="44" fillId="37" borderId="30" xfId="0" applyFont="1" applyFill="1" applyBorder="1" applyAlignment="1">
      <alignment vertical="center"/>
    </xf>
    <xf numFmtId="0" fontId="47" fillId="0" borderId="42" xfId="0" applyFont="1" applyBorder="1" applyAlignment="1"/>
    <xf numFmtId="0" fontId="44" fillId="0" borderId="34" xfId="0" applyFont="1" applyBorder="1" applyAlignment="1"/>
    <xf numFmtId="0" fontId="47" fillId="0" borderId="45" xfId="0" applyFont="1" applyBorder="1" applyAlignment="1"/>
    <xf numFmtId="9" fontId="47" fillId="0" borderId="0" xfId="311" applyFont="1"/>
    <xf numFmtId="0" fontId="47" fillId="0" borderId="40" xfId="0" applyFont="1" applyBorder="1" applyAlignment="1">
      <alignment vertical="top" wrapText="1"/>
    </xf>
    <xf numFmtId="0" fontId="47" fillId="0" borderId="41" xfId="0" applyFont="1" applyBorder="1" applyAlignment="1">
      <alignment vertical="top" wrapText="1"/>
    </xf>
    <xf numFmtId="0" fontId="47" fillId="0" borderId="12" xfId="0" applyFont="1" applyBorder="1" applyAlignment="1">
      <alignment horizontal="left" vertical="center"/>
    </xf>
    <xf numFmtId="0" fontId="47" fillId="0" borderId="43" xfId="0" applyFont="1" applyBorder="1" applyAlignment="1">
      <alignment horizontal="left" vertical="center"/>
    </xf>
    <xf numFmtId="0" fontId="47" fillId="0" borderId="41" xfId="0" applyFont="1" applyBorder="1" applyAlignment="1">
      <alignment vertical="center"/>
    </xf>
    <xf numFmtId="0" fontId="44" fillId="0" borderId="0" xfId="0" applyFont="1" applyBorder="1" applyAlignment="1">
      <alignment vertical="center"/>
    </xf>
    <xf numFmtId="0" fontId="47" fillId="0" borderId="42" xfId="0" applyFont="1" applyBorder="1" applyAlignment="1">
      <alignment vertical="center"/>
    </xf>
    <xf numFmtId="0" fontId="45" fillId="0" borderId="30" xfId="0" applyFont="1" applyBorder="1" applyAlignment="1">
      <alignment vertical="center"/>
    </xf>
    <xf numFmtId="0" fontId="47" fillId="0" borderId="43" xfId="0" applyFont="1" applyBorder="1" applyAlignment="1">
      <alignment horizontal="justify" vertical="top"/>
    </xf>
    <xf numFmtId="0" fontId="47" fillId="0" borderId="48" xfId="0" applyFont="1" applyBorder="1" applyAlignment="1"/>
    <xf numFmtId="0" fontId="47" fillId="0" borderId="47" xfId="0" applyFont="1" applyBorder="1" applyAlignment="1"/>
    <xf numFmtId="0" fontId="48" fillId="0" borderId="0" xfId="0" applyFont="1" applyBorder="1" applyAlignment="1">
      <alignment wrapText="1"/>
    </xf>
    <xf numFmtId="0" fontId="47" fillId="0" borderId="0" xfId="0" applyFont="1" applyBorder="1" applyAlignment="1">
      <alignment wrapText="1"/>
    </xf>
    <xf numFmtId="174" fontId="7" fillId="0" borderId="0" xfId="65" applyNumberFormat="1" applyFont="1" applyBorder="1" applyAlignment="1">
      <alignment horizontal="right"/>
    </xf>
    <xf numFmtId="0" fontId="48" fillId="0" borderId="0" xfId="0" applyFont="1" applyAlignment="1">
      <alignment horizontal="center"/>
    </xf>
    <xf numFmtId="0" fontId="44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7" fillId="0" borderId="0" xfId="0" applyFont="1" applyAlignment="1">
      <alignment horizontal="justify"/>
    </xf>
    <xf numFmtId="0" fontId="81" fillId="0" borderId="0" xfId="0" applyFont="1" applyAlignment="1">
      <alignment horizontal="center" vertical="top" wrapText="1"/>
    </xf>
    <xf numFmtId="0" fontId="47" fillId="0" borderId="0" xfId="0" applyFont="1" applyAlignment="1">
      <alignment horizontal="center"/>
    </xf>
    <xf numFmtId="0" fontId="89" fillId="0" borderId="0" xfId="0" applyFont="1" applyAlignment="1">
      <alignment horizontal="center" vertical="top" wrapText="1"/>
    </xf>
    <xf numFmtId="0" fontId="47" fillId="0" borderId="0" xfId="0" applyFont="1" applyAlignment="1">
      <alignment vertical="top" wrapText="1"/>
    </xf>
    <xf numFmtId="0" fontId="46" fillId="0" borderId="0" xfId="0" applyFont="1"/>
    <xf numFmtId="0" fontId="44" fillId="0" borderId="0" xfId="0" applyFont="1" applyAlignment="1">
      <alignment horizontal="left"/>
    </xf>
    <xf numFmtId="0" fontId="47" fillId="0" borderId="2" xfId="0" applyFont="1" applyBorder="1"/>
    <xf numFmtId="0" fontId="48" fillId="0" borderId="2" xfId="0" applyFont="1" applyBorder="1"/>
    <xf numFmtId="0" fontId="48" fillId="0" borderId="0" xfId="0" applyFont="1"/>
    <xf numFmtId="0" fontId="46" fillId="0" borderId="2" xfId="0" applyFont="1" applyBorder="1"/>
    <xf numFmtId="4" fontId="47" fillId="0" borderId="0" xfId="0" applyNumberFormat="1" applyFont="1"/>
    <xf numFmtId="165" fontId="47" fillId="0" borderId="0" xfId="64" applyFont="1" applyFill="1"/>
    <xf numFmtId="176" fontId="45" fillId="37" borderId="50" xfId="0" applyNumberFormat="1" applyFont="1" applyFill="1" applyBorder="1" applyAlignment="1">
      <alignment horizontal="center"/>
    </xf>
    <xf numFmtId="166" fontId="47" fillId="0" borderId="0" xfId="0" applyNumberFormat="1" applyFont="1"/>
    <xf numFmtId="174" fontId="7" fillId="0" borderId="49" xfId="65" applyNumberFormat="1" applyFont="1" applyFill="1" applyBorder="1" applyAlignment="1"/>
    <xf numFmtId="174" fontId="6" fillId="0" borderId="39" xfId="65" applyNumberFormat="1" applyFont="1" applyFill="1" applyBorder="1" applyAlignment="1">
      <alignment vertical="center" wrapText="1"/>
    </xf>
    <xf numFmtId="174" fontId="6" fillId="0" borderId="49" xfId="65" applyNumberFormat="1" applyFont="1" applyFill="1" applyBorder="1" applyAlignment="1">
      <alignment vertical="center" wrapText="1"/>
    </xf>
    <xf numFmtId="174" fontId="10" fillId="0" borderId="66" xfId="65" applyNumberFormat="1" applyFont="1" applyFill="1" applyBorder="1" applyAlignment="1">
      <alignment horizontal="right"/>
    </xf>
    <xf numFmtId="43" fontId="10" fillId="0" borderId="50" xfId="65" applyNumberFormat="1" applyFont="1" applyFill="1" applyBorder="1" applyAlignment="1">
      <alignment horizontal="right"/>
    </xf>
    <xf numFmtId="174" fontId="46" fillId="0" borderId="28" xfId="65" applyNumberFormat="1" applyFont="1" applyFill="1" applyBorder="1" applyAlignment="1">
      <alignment horizontal="right"/>
    </xf>
    <xf numFmtId="174" fontId="10" fillId="0" borderId="50" xfId="65" applyNumberFormat="1" applyFont="1" applyFill="1" applyBorder="1" applyAlignment="1">
      <alignment horizontal="right"/>
    </xf>
    <xf numFmtId="175" fontId="10" fillId="0" borderId="67" xfId="65" applyNumberFormat="1" applyFont="1" applyFill="1" applyBorder="1" applyAlignment="1">
      <alignment horizontal="right"/>
    </xf>
    <xf numFmtId="37" fontId="10" fillId="0" borderId="50" xfId="64" applyNumberFormat="1" applyFont="1" applyFill="1" applyBorder="1" applyAlignment="1">
      <alignment horizontal="right"/>
    </xf>
    <xf numFmtId="174" fontId="47" fillId="0" borderId="67" xfId="65" applyNumberFormat="1" applyFont="1" applyFill="1" applyBorder="1" applyAlignment="1">
      <alignment horizontal="right" vertical="top" wrapText="1"/>
    </xf>
    <xf numFmtId="39" fontId="10" fillId="0" borderId="28" xfId="64" applyNumberFormat="1" applyFont="1" applyFill="1" applyBorder="1" applyAlignment="1">
      <alignment horizontal="right"/>
    </xf>
    <xf numFmtId="39" fontId="10" fillId="0" borderId="50" xfId="64" applyNumberFormat="1" applyFont="1" applyFill="1" applyBorder="1" applyAlignment="1">
      <alignment horizontal="right"/>
    </xf>
    <xf numFmtId="174" fontId="48" fillId="0" borderId="67" xfId="65" applyNumberFormat="1" applyFont="1" applyFill="1" applyBorder="1" applyAlignment="1">
      <alignment horizontal="right" vertical="center" wrapText="1"/>
    </xf>
    <xf numFmtId="174" fontId="48" fillId="0" borderId="50" xfId="65" applyNumberFormat="1" applyFont="1" applyFill="1" applyBorder="1" applyAlignment="1">
      <alignment horizontal="right" vertical="center" wrapText="1"/>
    </xf>
    <xf numFmtId="174" fontId="10" fillId="0" borderId="66" xfId="65" applyNumberFormat="1" applyFont="1" applyFill="1" applyBorder="1" applyAlignment="1"/>
    <xf numFmtId="174" fontId="10" fillId="0" borderId="28" xfId="65" applyNumberFormat="1" applyFont="1" applyFill="1" applyBorder="1" applyAlignment="1"/>
    <xf numFmtId="174" fontId="10" fillId="0" borderId="50" xfId="65" applyNumberFormat="1" applyFont="1" applyFill="1" applyBorder="1" applyAlignment="1"/>
    <xf numFmtId="174" fontId="10" fillId="0" borderId="67" xfId="65" applyNumberFormat="1" applyFont="1" applyFill="1" applyBorder="1" applyAlignment="1"/>
    <xf numFmtId="10" fontId="10" fillId="0" borderId="67" xfId="311" applyNumberFormat="1" applyFont="1" applyFill="1" applyBorder="1" applyAlignment="1"/>
    <xf numFmtId="174" fontId="10" fillId="0" borderId="68" xfId="65" applyNumberFormat="1" applyFont="1" applyFill="1" applyBorder="1" applyAlignment="1"/>
    <xf numFmtId="10" fontId="10" fillId="0" borderId="67" xfId="311" applyNumberFormat="1" applyFont="1" applyFill="1" applyBorder="1" applyAlignment="1">
      <alignment horizontal="right"/>
    </xf>
    <xf numFmtId="10" fontId="10" fillId="0" borderId="50" xfId="311" applyNumberFormat="1" applyFont="1" applyFill="1" applyBorder="1" applyAlignment="1"/>
    <xf numFmtId="174" fontId="10" fillId="0" borderId="67" xfId="65" applyNumberFormat="1" applyFont="1" applyFill="1" applyBorder="1" applyAlignment="1">
      <alignment vertical="center" wrapText="1"/>
    </xf>
    <xf numFmtId="174" fontId="10" fillId="0" borderId="50" xfId="65" applyNumberFormat="1" applyFont="1" applyFill="1" applyBorder="1" applyAlignment="1">
      <alignment vertical="center" wrapText="1"/>
    </xf>
    <xf numFmtId="174" fontId="10" fillId="0" borderId="21" xfId="65" applyNumberFormat="1" applyFont="1" applyFill="1" applyBorder="1" applyAlignment="1"/>
    <xf numFmtId="165" fontId="47" fillId="0" borderId="0" xfId="0" applyNumberFormat="1" applyFont="1"/>
    <xf numFmtId="174" fontId="6" fillId="0" borderId="39" xfId="65" applyNumberFormat="1" applyFont="1" applyFill="1" applyBorder="1" applyAlignment="1"/>
    <xf numFmtId="0" fontId="90" fillId="0" borderId="0" xfId="0" applyFont="1" applyFill="1" applyAlignment="1">
      <alignment horizontal="center"/>
    </xf>
    <xf numFmtId="0" fontId="91" fillId="0" borderId="0" xfId="0" applyFont="1" applyAlignment="1">
      <alignment horizontal="center"/>
    </xf>
    <xf numFmtId="0" fontId="92" fillId="0" borderId="0" xfId="0" applyFont="1" applyAlignment="1"/>
    <xf numFmtId="0" fontId="93" fillId="0" borderId="0" xfId="0" applyFont="1" applyAlignment="1"/>
    <xf numFmtId="0" fontId="93" fillId="0" borderId="0" xfId="0" applyFont="1"/>
    <xf numFmtId="0" fontId="92" fillId="0" borderId="0" xfId="0" applyFont="1"/>
    <xf numFmtId="0" fontId="93" fillId="0" borderId="0" xfId="0" applyFont="1" applyAlignment="1">
      <alignment horizontal="left"/>
    </xf>
    <xf numFmtId="0" fontId="93" fillId="37" borderId="36" xfId="0" applyFont="1" applyFill="1" applyBorder="1" applyAlignment="1">
      <alignment horizontal="center"/>
    </xf>
    <xf numFmtId="0" fontId="94" fillId="37" borderId="38" xfId="0" applyFont="1" applyFill="1" applyBorder="1" applyAlignment="1">
      <alignment horizontal="center"/>
    </xf>
    <xf numFmtId="176" fontId="94" fillId="37" borderId="18" xfId="0" applyNumberFormat="1" applyFont="1" applyFill="1" applyBorder="1" applyAlignment="1">
      <alignment horizontal="center"/>
    </xf>
    <xf numFmtId="174" fontId="95" fillId="37" borderId="38" xfId="65" applyNumberFormat="1" applyFont="1" applyFill="1" applyBorder="1" applyAlignment="1"/>
    <xf numFmtId="174" fontId="95" fillId="37" borderId="18" xfId="65" applyNumberFormat="1" applyFont="1" applyFill="1" applyBorder="1" applyAlignment="1"/>
    <xf numFmtId="174" fontId="95" fillId="0" borderId="38" xfId="65" applyNumberFormat="1" applyFont="1" applyFill="1" applyBorder="1" applyAlignment="1"/>
    <xf numFmtId="174" fontId="96" fillId="0" borderId="18" xfId="65" applyNumberFormat="1" applyFont="1" applyFill="1" applyBorder="1" applyAlignment="1"/>
    <xf numFmtId="174" fontId="90" fillId="0" borderId="19" xfId="65" applyNumberFormat="1" applyFont="1" applyFill="1" applyBorder="1" applyAlignment="1">
      <alignment horizontal="right"/>
    </xf>
    <xf numFmtId="43" fontId="90" fillId="0" borderId="19" xfId="65" applyNumberFormat="1" applyFont="1" applyFill="1" applyBorder="1" applyAlignment="1">
      <alignment horizontal="right"/>
    </xf>
    <xf numFmtId="174" fontId="97" fillId="0" borderId="16" xfId="65" applyNumberFormat="1" applyFont="1" applyFill="1" applyBorder="1" applyAlignment="1">
      <alignment horizontal="right"/>
    </xf>
    <xf numFmtId="174" fontId="90" fillId="0" borderId="18" xfId="65" applyNumberFormat="1" applyFont="1" applyFill="1" applyBorder="1" applyAlignment="1">
      <alignment horizontal="right"/>
    </xf>
    <xf numFmtId="175" fontId="90" fillId="0" borderId="38" xfId="65" applyNumberFormat="1" applyFont="1" applyFill="1" applyBorder="1" applyAlignment="1">
      <alignment horizontal="right"/>
    </xf>
    <xf numFmtId="37" fontId="90" fillId="0" borderId="18" xfId="64" applyNumberFormat="1" applyFont="1" applyFill="1" applyBorder="1" applyAlignment="1">
      <alignment horizontal="right"/>
    </xf>
    <xf numFmtId="174" fontId="92" fillId="0" borderId="38" xfId="65" applyNumberFormat="1" applyFont="1" applyFill="1" applyBorder="1" applyAlignment="1">
      <alignment horizontal="right" vertical="top" wrapText="1"/>
    </xf>
    <xf numFmtId="39" fontId="90" fillId="0" borderId="16" xfId="64" applyNumberFormat="1" applyFont="1" applyFill="1" applyBorder="1" applyAlignment="1">
      <alignment horizontal="right"/>
    </xf>
    <xf numFmtId="39" fontId="90" fillId="0" borderId="18" xfId="64" applyNumberFormat="1" applyFont="1" applyFill="1" applyBorder="1" applyAlignment="1">
      <alignment horizontal="right"/>
    </xf>
    <xf numFmtId="174" fontId="93" fillId="0" borderId="38" xfId="65" applyNumberFormat="1" applyFont="1" applyFill="1" applyBorder="1" applyAlignment="1">
      <alignment horizontal="right" vertical="center" wrapText="1"/>
    </xf>
    <xf numFmtId="174" fontId="93" fillId="0" borderId="18" xfId="65" applyNumberFormat="1" applyFont="1" applyFill="1" applyBorder="1" applyAlignment="1">
      <alignment horizontal="right" vertical="center" wrapText="1"/>
    </xf>
    <xf numFmtId="174" fontId="90" fillId="0" borderId="19" xfId="65" applyNumberFormat="1" applyFont="1" applyFill="1" applyBorder="1" applyAlignment="1"/>
    <xf numFmtId="174" fontId="95" fillId="0" borderId="0" xfId="65" applyNumberFormat="1" applyFont="1" applyFill="1" applyBorder="1" applyAlignment="1">
      <alignment vertical="center" wrapText="1"/>
    </xf>
    <xf numFmtId="174" fontId="95" fillId="0" borderId="30" xfId="65" applyNumberFormat="1" applyFont="1" applyFill="1" applyBorder="1" applyAlignment="1">
      <alignment vertical="center" wrapText="1"/>
    </xf>
    <xf numFmtId="174" fontId="90" fillId="0" borderId="38" xfId="65" applyNumberFormat="1" applyFont="1" applyFill="1" applyBorder="1" applyAlignment="1"/>
    <xf numFmtId="174" fontId="90" fillId="0" borderId="18" xfId="65" applyNumberFormat="1" applyFont="1" applyFill="1" applyBorder="1" applyAlignment="1"/>
    <xf numFmtId="10" fontId="90" fillId="0" borderId="38" xfId="311" applyNumberFormat="1" applyFont="1" applyFill="1" applyBorder="1" applyAlignment="1"/>
    <xf numFmtId="174" fontId="90" fillId="0" borderId="42" xfId="65" applyNumberFormat="1" applyFont="1" applyFill="1" applyBorder="1" applyAlignment="1"/>
    <xf numFmtId="10" fontId="90" fillId="0" borderId="38" xfId="311" applyNumberFormat="1" applyFont="1" applyFill="1" applyBorder="1" applyAlignment="1">
      <alignment horizontal="right"/>
    </xf>
    <xf numFmtId="10" fontId="90" fillId="0" borderId="18" xfId="311" applyNumberFormat="1" applyFont="1" applyFill="1" applyBorder="1" applyAlignment="1"/>
    <xf numFmtId="174" fontId="90" fillId="0" borderId="38" xfId="65" applyNumberFormat="1" applyFont="1" applyFill="1" applyBorder="1" applyAlignment="1">
      <alignment vertical="center" wrapText="1"/>
    </xf>
    <xf numFmtId="174" fontId="90" fillId="0" borderId="18" xfId="65" applyNumberFormat="1" applyFont="1" applyFill="1" applyBorder="1" applyAlignment="1">
      <alignment vertical="center" wrapText="1"/>
    </xf>
    <xf numFmtId="174" fontId="90" fillId="0" borderId="17" xfId="65" applyNumberFormat="1" applyFont="1" applyFill="1" applyBorder="1" applyAlignment="1"/>
    <xf numFmtId="0" fontId="92" fillId="0" borderId="0" xfId="0" applyFont="1" applyBorder="1" applyAlignment="1">
      <alignment wrapText="1"/>
    </xf>
    <xf numFmtId="0" fontId="94" fillId="0" borderId="0" xfId="0" applyFont="1" applyAlignment="1"/>
    <xf numFmtId="0" fontId="93" fillId="0" borderId="2" xfId="0" applyFont="1" applyBorder="1"/>
    <xf numFmtId="0" fontId="4" fillId="0" borderId="19" xfId="0" applyFont="1" applyFill="1" applyBorder="1" applyAlignment="1">
      <alignment horizontal="center" wrapText="1"/>
    </xf>
    <xf numFmtId="0" fontId="2" fillId="0" borderId="16" xfId="0" applyFont="1" applyFill="1" applyBorder="1" applyAlignment="1">
      <alignment horizontal="center" wrapText="1"/>
    </xf>
    <xf numFmtId="0" fontId="4" fillId="0" borderId="32" xfId="0" applyFont="1" applyFill="1" applyBorder="1" applyAlignment="1">
      <alignment horizontal="center" wrapText="1"/>
    </xf>
    <xf numFmtId="0" fontId="4" fillId="0" borderId="43" xfId="0" applyFont="1" applyFill="1" applyBorder="1" applyAlignment="1">
      <alignment horizont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38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wrapText="1"/>
    </xf>
    <xf numFmtId="0" fontId="4" fillId="0" borderId="19" xfId="0" applyFont="1" applyFill="1" applyBorder="1" applyAlignment="1">
      <alignment horizontal="center"/>
    </xf>
    <xf numFmtId="0" fontId="4" fillId="0" borderId="32" xfId="0" applyFont="1" applyFill="1" applyBorder="1" applyAlignment="1">
      <alignment horizontal="center"/>
    </xf>
    <xf numFmtId="0" fontId="4" fillId="0" borderId="43" xfId="0" applyFont="1" applyFill="1" applyBorder="1" applyAlignment="1">
      <alignment horizontal="center"/>
    </xf>
    <xf numFmtId="0" fontId="2" fillId="0" borderId="19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wrapText="1"/>
    </xf>
    <xf numFmtId="0" fontId="4" fillId="0" borderId="18" xfId="0" applyFont="1" applyFill="1" applyBorder="1" applyAlignment="1">
      <alignment horizontal="center" wrapText="1"/>
    </xf>
    <xf numFmtId="0" fontId="4" fillId="0" borderId="32" xfId="0" applyFont="1" applyBorder="1" applyAlignment="1">
      <alignment horizontal="center"/>
    </xf>
    <xf numFmtId="0" fontId="4" fillId="0" borderId="43" xfId="0" applyFont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Alignment="1">
      <alignment horizontal="left"/>
    </xf>
    <xf numFmtId="0" fontId="4" fillId="27" borderId="19" xfId="0" applyFont="1" applyFill="1" applyBorder="1" applyAlignment="1">
      <alignment horizontal="center"/>
    </xf>
    <xf numFmtId="165" fontId="54" fillId="0" borderId="0" xfId="64" applyFont="1" applyAlignment="1">
      <alignment horizontal="center" vertical="center"/>
    </xf>
    <xf numFmtId="165" fontId="54" fillId="32" borderId="0" xfId="64" applyFont="1" applyFill="1" applyAlignment="1" applyProtection="1">
      <alignment horizontal="left" vertical="center"/>
      <protection locked="0"/>
    </xf>
    <xf numFmtId="0" fontId="56" fillId="0" borderId="0" xfId="0" applyFont="1" applyAlignment="1">
      <alignment horizontal="center"/>
    </xf>
    <xf numFmtId="15" fontId="54" fillId="38" borderId="0" xfId="69" applyNumberFormat="1" applyFont="1" applyFill="1" applyAlignment="1" applyProtection="1">
      <alignment horizontal="center"/>
      <protection locked="0"/>
    </xf>
    <xf numFmtId="165" fontId="54" fillId="38" borderId="0" xfId="69" applyFont="1" applyFill="1" applyAlignment="1" applyProtection="1">
      <alignment horizontal="center"/>
      <protection locked="0"/>
    </xf>
    <xf numFmtId="165" fontId="54" fillId="32" borderId="0" xfId="64" applyFont="1" applyFill="1" applyAlignment="1" applyProtection="1">
      <alignment horizontal="center" vertical="center"/>
      <protection locked="0"/>
    </xf>
    <xf numFmtId="168" fontId="54" fillId="32" borderId="0" xfId="64" applyNumberFormat="1" applyFont="1" applyFill="1" applyAlignment="1" applyProtection="1">
      <alignment horizontal="center" vertical="center"/>
      <protection locked="0"/>
    </xf>
    <xf numFmtId="0" fontId="54" fillId="0" borderId="0" xfId="0" applyFont="1" applyAlignment="1">
      <alignment horizontal="center" vertical="center"/>
    </xf>
    <xf numFmtId="0" fontId="0" fillId="0" borderId="0" xfId="0" applyFill="1" applyAlignment="1">
      <alignment horizontal="left" vertical="top"/>
    </xf>
    <xf numFmtId="0" fontId="52" fillId="34" borderId="0" xfId="0" applyFont="1" applyFill="1" applyAlignment="1">
      <alignment horizontal="center"/>
    </xf>
    <xf numFmtId="0" fontId="52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5" fillId="0" borderId="0" xfId="303" applyFont="1" applyBorder="1" applyAlignment="1" applyProtection="1">
      <alignment horizontal="left"/>
      <protection locked="0"/>
    </xf>
    <xf numFmtId="165" fontId="2" fillId="22" borderId="32" xfId="87" applyFont="1" applyFill="1" applyBorder="1" applyAlignment="1" applyProtection="1">
      <alignment horizontal="center"/>
      <protection locked="0"/>
    </xf>
    <xf numFmtId="165" fontId="2" fillId="22" borderId="12" xfId="87" applyFont="1" applyFill="1" applyBorder="1" applyAlignment="1" applyProtection="1">
      <alignment horizontal="center"/>
      <protection locked="0"/>
    </xf>
    <xf numFmtId="0" fontId="47" fillId="0" borderId="46" xfId="0" applyFont="1" applyBorder="1" applyAlignment="1">
      <alignment horizontal="center" vertical="top" wrapText="1"/>
    </xf>
    <xf numFmtId="0" fontId="47" fillId="0" borderId="43" xfId="0" applyFont="1" applyBorder="1" applyAlignment="1">
      <alignment horizontal="center" vertical="top" wrapText="1"/>
    </xf>
    <xf numFmtId="0" fontId="82" fillId="0" borderId="0" xfId="0" applyFont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83" fillId="0" borderId="0" xfId="0" applyFont="1" applyAlignment="1">
      <alignment horizontal="center" vertical="center" wrapText="1"/>
    </xf>
    <xf numFmtId="0" fontId="44" fillId="0" borderId="0" xfId="0" applyFont="1" applyAlignment="1">
      <alignment horizontal="left"/>
    </xf>
    <xf numFmtId="0" fontId="44" fillId="37" borderId="44" xfId="0" applyFont="1" applyFill="1" applyBorder="1" applyAlignment="1">
      <alignment horizontal="center"/>
    </xf>
    <xf numFmtId="0" fontId="44" fillId="37" borderId="45" xfId="0" applyFont="1" applyFill="1" applyBorder="1" applyAlignment="1">
      <alignment horizontal="center"/>
    </xf>
    <xf numFmtId="0" fontId="44" fillId="0" borderId="44" xfId="0" applyFont="1" applyBorder="1" applyAlignment="1">
      <alignment horizontal="center"/>
    </xf>
    <xf numFmtId="0" fontId="44" fillId="0" borderId="45" xfId="0" applyFont="1" applyBorder="1" applyAlignment="1">
      <alignment horizontal="center"/>
    </xf>
    <xf numFmtId="0" fontId="47" fillId="0" borderId="46" xfId="0" applyFont="1" applyBorder="1" applyAlignment="1">
      <alignment horizontal="center"/>
    </xf>
    <xf numFmtId="0" fontId="47" fillId="0" borderId="43" xfId="0" applyFont="1" applyBorder="1" applyAlignment="1">
      <alignment horizontal="center"/>
    </xf>
    <xf numFmtId="0" fontId="47" fillId="0" borderId="40" xfId="0" applyFont="1" applyBorder="1" applyAlignment="1">
      <alignment horizontal="center"/>
    </xf>
    <xf numFmtId="0" fontId="47" fillId="0" borderId="30" xfId="0" applyFont="1" applyBorder="1" applyAlignment="1">
      <alignment horizontal="center"/>
    </xf>
    <xf numFmtId="0" fontId="81" fillId="0" borderId="0" xfId="0" applyFont="1" applyAlignment="1">
      <alignment horizontal="center"/>
    </xf>
    <xf numFmtId="0" fontId="44" fillId="0" borderId="44" xfId="0" applyFont="1" applyBorder="1" applyAlignment="1">
      <alignment horizontal="center" vertical="top" wrapText="1"/>
    </xf>
    <xf numFmtId="0" fontId="44" fillId="0" borderId="0" xfId="0" applyFont="1" applyBorder="1" applyAlignment="1">
      <alignment horizontal="center" vertical="top" wrapText="1"/>
    </xf>
    <xf numFmtId="0" fontId="44" fillId="0" borderId="55" xfId="0" applyFont="1" applyBorder="1" applyAlignment="1">
      <alignment horizontal="center" vertical="top" wrapText="1"/>
    </xf>
    <xf numFmtId="0" fontId="44" fillId="0" borderId="42" xfId="0" applyFont="1" applyBorder="1" applyAlignment="1">
      <alignment horizontal="center" vertical="top" wrapText="1"/>
    </xf>
    <xf numFmtId="0" fontId="88" fillId="0" borderId="2" xfId="0" applyFont="1" applyBorder="1" applyAlignment="1">
      <alignment horizontal="left" vertical="center" wrapText="1"/>
    </xf>
    <xf numFmtId="0" fontId="47" fillId="0" borderId="42" xfId="0" applyFont="1" applyBorder="1" applyAlignment="1">
      <alignment horizontal="left" vertical="center" wrapText="1"/>
    </xf>
    <xf numFmtId="0" fontId="47" fillId="0" borderId="30" xfId="0" applyFont="1" applyBorder="1" applyAlignment="1">
      <alignment horizontal="left" vertical="center" wrapText="1"/>
    </xf>
    <xf numFmtId="0" fontId="47" fillId="0" borderId="41" xfId="0" applyFont="1" applyBorder="1" applyAlignment="1">
      <alignment horizontal="left" vertical="center" wrapText="1"/>
    </xf>
    <xf numFmtId="0" fontId="44" fillId="0" borderId="45" xfId="0" applyFont="1" applyBorder="1" applyAlignment="1">
      <alignment horizontal="center" vertical="top" wrapText="1"/>
    </xf>
    <xf numFmtId="0" fontId="47" fillId="0" borderId="44" xfId="0" applyFont="1" applyBorder="1" applyAlignment="1">
      <alignment horizontal="center" vertical="top" wrapText="1"/>
    </xf>
    <xf numFmtId="0" fontId="47" fillId="0" borderId="45" xfId="0" applyFont="1" applyBorder="1" applyAlignment="1">
      <alignment horizontal="center" vertical="top" wrapText="1"/>
    </xf>
    <xf numFmtId="0" fontId="47" fillId="0" borderId="55" xfId="0" applyFont="1" applyBorder="1" applyAlignment="1">
      <alignment horizontal="center" vertical="top" wrapText="1"/>
    </xf>
    <xf numFmtId="0" fontId="47" fillId="0" borderId="42" xfId="0" applyFont="1" applyBorder="1" applyAlignment="1">
      <alignment horizontal="center" vertical="top" wrapText="1"/>
    </xf>
    <xf numFmtId="0" fontId="44" fillId="37" borderId="44" xfId="0" applyFont="1" applyFill="1" applyBorder="1" applyAlignment="1">
      <alignment horizontal="center" vertical="top" wrapText="1"/>
    </xf>
    <xf numFmtId="0" fontId="44" fillId="37" borderId="45" xfId="0" applyFont="1" applyFill="1" applyBorder="1" applyAlignment="1">
      <alignment horizontal="center" vertical="top" wrapText="1"/>
    </xf>
    <xf numFmtId="0" fontId="47" fillId="0" borderId="40" xfId="0" applyFont="1" applyBorder="1" applyAlignment="1">
      <alignment horizontal="center" vertical="top" wrapText="1"/>
    </xf>
    <xf numFmtId="0" fontId="47" fillId="0" borderId="30" xfId="0" applyFont="1" applyBorder="1" applyAlignment="1">
      <alignment horizontal="center" vertical="top" wrapText="1"/>
    </xf>
    <xf numFmtId="0" fontId="48" fillId="37" borderId="51" xfId="0" applyFont="1" applyFill="1" applyBorder="1" applyAlignment="1">
      <alignment horizontal="center"/>
    </xf>
    <xf numFmtId="0" fontId="48" fillId="37" borderId="52" xfId="0" applyFont="1" applyFill="1" applyBorder="1" applyAlignment="1">
      <alignment horizontal="center"/>
    </xf>
    <xf numFmtId="0" fontId="48" fillId="37" borderId="53" xfId="0" applyFont="1" applyFill="1" applyBorder="1" applyAlignment="1">
      <alignment horizontal="center"/>
    </xf>
    <xf numFmtId="0" fontId="48" fillId="37" borderId="44" xfId="0" applyFont="1" applyFill="1" applyBorder="1" applyAlignment="1">
      <alignment horizontal="center"/>
    </xf>
    <xf numFmtId="0" fontId="48" fillId="37" borderId="45" xfId="0" applyFont="1" applyFill="1" applyBorder="1" applyAlignment="1">
      <alignment horizontal="center"/>
    </xf>
    <xf numFmtId="0" fontId="45" fillId="37" borderId="54" xfId="0" applyFont="1" applyFill="1" applyBorder="1" applyAlignment="1">
      <alignment horizontal="center"/>
    </xf>
    <xf numFmtId="0" fontId="45" fillId="37" borderId="45" xfId="0" applyFont="1" applyFill="1" applyBorder="1" applyAlignment="1">
      <alignment horizontal="center"/>
    </xf>
    <xf numFmtId="0" fontId="87" fillId="0" borderId="0" xfId="0" applyFont="1" applyAlignment="1">
      <alignment horizontal="left"/>
    </xf>
    <xf numFmtId="0" fontId="48" fillId="0" borderId="0" xfId="0" applyFont="1" applyAlignment="1">
      <alignment horizontal="left"/>
    </xf>
    <xf numFmtId="0" fontId="47" fillId="0" borderId="65" xfId="0" applyFont="1" applyBorder="1" applyAlignment="1">
      <alignment horizontal="center" vertical="top" wrapText="1"/>
    </xf>
    <xf numFmtId="0" fontId="47" fillId="0" borderId="27" xfId="0" applyFont="1" applyBorder="1" applyAlignment="1">
      <alignment horizontal="center" vertical="top" wrapText="1"/>
    </xf>
  </cellXfs>
  <cellStyles count="415">
    <cellStyle name=" 1" xfId="1"/>
    <cellStyle name=" 1 2" xfId="2"/>
    <cellStyle name=" 1 3" xfId="3"/>
    <cellStyle name="." xfId="4"/>
    <cellStyle name="20% - Accent1" xfId="390" builtinId="30" customBuiltin="1"/>
    <cellStyle name="20% - Accent1 2" xfId="5"/>
    <cellStyle name="20% - Accent2" xfId="394" builtinId="34" customBuiltin="1"/>
    <cellStyle name="20% - Accent2 2" xfId="6"/>
    <cellStyle name="20% - Accent3" xfId="398" builtinId="38" customBuiltin="1"/>
    <cellStyle name="20% - Accent3 2" xfId="7"/>
    <cellStyle name="20% - Accent4" xfId="402" builtinId="42" customBuiltin="1"/>
    <cellStyle name="20% - Accent4 2" xfId="8"/>
    <cellStyle name="20% - Accent5" xfId="406" builtinId="46" customBuiltin="1"/>
    <cellStyle name="20% - Accent5 2" xfId="9"/>
    <cellStyle name="20% - Accent6" xfId="410" builtinId="50" customBuiltin="1"/>
    <cellStyle name="20% - Accent6 2" xfId="10"/>
    <cellStyle name="40% - Accent1" xfId="391" builtinId="31" customBuiltin="1"/>
    <cellStyle name="40% - Accent1 2" xfId="11"/>
    <cellStyle name="40% - Accent2" xfId="395" builtinId="35" customBuiltin="1"/>
    <cellStyle name="40% - Accent2 2" xfId="12"/>
    <cellStyle name="40% - Accent3" xfId="399" builtinId="39" customBuiltin="1"/>
    <cellStyle name="40% - Accent3 2" xfId="13"/>
    <cellStyle name="40% - Accent4" xfId="403" builtinId="43" customBuiltin="1"/>
    <cellStyle name="40% - Accent4 2" xfId="14"/>
    <cellStyle name="40% - Accent5" xfId="407" builtinId="47" customBuiltin="1"/>
    <cellStyle name="40% - Accent5 2" xfId="15"/>
    <cellStyle name="40% - Accent6" xfId="411" builtinId="51" customBuiltin="1"/>
    <cellStyle name="40% - Accent6 2" xfId="16"/>
    <cellStyle name="60% - Accent1" xfId="392" builtinId="32" customBuiltin="1"/>
    <cellStyle name="60% - Accent1 2" xfId="17"/>
    <cellStyle name="60% - Accent2" xfId="396" builtinId="36" customBuiltin="1"/>
    <cellStyle name="60% - Accent2 2" xfId="18"/>
    <cellStyle name="60% - Accent3" xfId="400" builtinId="40" customBuiltin="1"/>
    <cellStyle name="60% - Accent3 2" xfId="19"/>
    <cellStyle name="60% - Accent4" xfId="404" builtinId="44" customBuiltin="1"/>
    <cellStyle name="60% - Accent4 2" xfId="20"/>
    <cellStyle name="60% - Accent5" xfId="408" builtinId="48" customBuiltin="1"/>
    <cellStyle name="60% - Accent5 2" xfId="21"/>
    <cellStyle name="60% - Accent6" xfId="412" builtinId="52" customBuiltin="1"/>
    <cellStyle name="60% - Accent6 2" xfId="22"/>
    <cellStyle name="Accent1" xfId="389" builtinId="29" customBuiltin="1"/>
    <cellStyle name="Accent1 2" xfId="23"/>
    <cellStyle name="Accent2" xfId="393" builtinId="33" customBuiltin="1"/>
    <cellStyle name="Accent2 2" xfId="24"/>
    <cellStyle name="Accent3" xfId="397" builtinId="37" customBuiltin="1"/>
    <cellStyle name="Accent3 2" xfId="25"/>
    <cellStyle name="Accent4" xfId="401" builtinId="41" customBuiltin="1"/>
    <cellStyle name="Accent4 2" xfId="26"/>
    <cellStyle name="Accent5" xfId="405" builtinId="45" customBuiltin="1"/>
    <cellStyle name="Accent5 2" xfId="27"/>
    <cellStyle name="Accent6" xfId="409" builtinId="49" customBuiltin="1"/>
    <cellStyle name="Accent6 2" xfId="28"/>
    <cellStyle name="Bad" xfId="379" builtinId="27" customBuiltin="1"/>
    <cellStyle name="Bad 2" xfId="29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ulation" xfId="383" builtinId="22" customBuiltin="1"/>
    <cellStyle name="Calculation 2" xfId="62"/>
    <cellStyle name="Comma" xfId="64" builtinId="3"/>
    <cellStyle name="Comma 10" xfId="65"/>
    <cellStyle name="Comma 11" xfId="66"/>
    <cellStyle name="Comma 11 2" xfId="67"/>
    <cellStyle name="Comma 11 3" xfId="6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3" xfId="78"/>
    <cellStyle name="Comma 2 3 2" xfId="79"/>
    <cellStyle name="Comma 2 3 3" xfId="80"/>
    <cellStyle name="Comma 2 3 3 2" xfId="81"/>
    <cellStyle name="Comma 2 3 3 3" xfId="82"/>
    <cellStyle name="Comma 2 4" xfId="83"/>
    <cellStyle name="Comma 2 5" xfId="84"/>
    <cellStyle name="Comma 2 5 2" xfId="85"/>
    <cellStyle name="Comma 2 5 3" xfId="86"/>
    <cellStyle name="Comma 3" xfId="87"/>
    <cellStyle name="Comma 3 2" xfId="88"/>
    <cellStyle name="Comma 4" xfId="89"/>
    <cellStyle name="Comma 4 2" xfId="90"/>
    <cellStyle name="Comma 4 3" xfId="91"/>
    <cellStyle name="Comma 5" xfId="92"/>
    <cellStyle name="Comma 5 2" xfId="93"/>
    <cellStyle name="Comma 5 2 2" xfId="94"/>
    <cellStyle name="Comma 5 3" xfId="95"/>
    <cellStyle name="Comma 5 4" xfId="96"/>
    <cellStyle name="Comma 5 5" xfId="97"/>
    <cellStyle name="Comma 5 6" xfId="98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7" xfId="105"/>
    <cellStyle name="Comma 7 2" xfId="106"/>
    <cellStyle name="Comma 7 3" xfId="107"/>
    <cellStyle name="Comma 8" xfId="108"/>
    <cellStyle name="Comma 8 2" xfId="109"/>
    <cellStyle name="Comma 8 3" xfId="110"/>
    <cellStyle name="Comma 9" xfId="111"/>
    <cellStyle name="Comma 9 2" xfId="112"/>
    <cellStyle name="Comma 9 3" xfId="113"/>
    <cellStyle name="Check Cell" xfId="385" builtinId="23" customBuiltin="1"/>
    <cellStyle name="Check Cell 2" xfId="63"/>
    <cellStyle name="Euro" xfId="114"/>
    <cellStyle name="Euro 2" xfId="115"/>
    <cellStyle name="Euro 3" xfId="116"/>
    <cellStyle name="Explanatory Text" xfId="387" builtinId="53" customBuiltin="1"/>
    <cellStyle name="Explanatory Text 2" xfId="117"/>
    <cellStyle name="Good" xfId="378" builtinId="26" customBuiltin="1"/>
    <cellStyle name="Good 2" xfId="118"/>
    <cellStyle name="Heading 1" xfId="374" builtinId="16" customBuiltin="1"/>
    <cellStyle name="Heading 1 2" xfId="119"/>
    <cellStyle name="Heading 2" xfId="375" builtinId="17" customBuiltin="1"/>
    <cellStyle name="Heading 2 2" xfId="120"/>
    <cellStyle name="Heading 3" xfId="376" builtinId="18" customBuiltin="1"/>
    <cellStyle name="Heading 3 2" xfId="121"/>
    <cellStyle name="Heading 4" xfId="377" builtinId="19" customBuiltin="1"/>
    <cellStyle name="Heading 4 2" xfId="122"/>
    <cellStyle name="Hyperlink 2" xfId="123"/>
    <cellStyle name="Hyperlink 2 2" xfId="124"/>
    <cellStyle name="Input" xfId="381" builtinId="20" customBuiltin="1"/>
    <cellStyle name="Input 2" xfId="125"/>
    <cellStyle name="j" xfId="126"/>
    <cellStyle name="Linked Cell" xfId="384" builtinId="24" customBuiltin="1"/>
    <cellStyle name="Linked Cell 2" xfId="127"/>
    <cellStyle name="Neutral" xfId="380" builtinId="28" customBuiltin="1"/>
    <cellStyle name="Neutral 2" xfId="128"/>
    <cellStyle name="Normal" xfId="0" builtinId="0"/>
    <cellStyle name="Normal 10" xfId="129"/>
    <cellStyle name="Normal 11" xfId="413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3" xfId="143"/>
    <cellStyle name="Normal 2 3 2" xfId="144"/>
    <cellStyle name="Normal 2 3 2 2" xfId="145"/>
    <cellStyle name="Normal 2 3 2 3" xfId="146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2" xfId="305"/>
    <cellStyle name="Normal3" xfId="306"/>
    <cellStyle name="Note 2" xfId="307"/>
    <cellStyle name="Note 3" xfId="414"/>
    <cellStyle name="nPlode" xfId="308"/>
    <cellStyle name="NPLOSION" xfId="309"/>
    <cellStyle name="Output" xfId="382" builtinId="21" customBuiltin="1"/>
    <cellStyle name="Output 2" xfId="310"/>
    <cellStyle name="Percent" xfId="311" builtinId="5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Style 1" xfId="366"/>
    <cellStyle name="Style 1 2" xfId="367"/>
    <cellStyle name="Style 1 3" xfId="368"/>
    <cellStyle name="Summary" xfId="369"/>
    <cellStyle name="Title" xfId="373" builtinId="15" customBuiltin="1"/>
    <cellStyle name="Title 2" xfId="370"/>
    <cellStyle name="Total" xfId="388" builtinId="25" customBuiltin="1"/>
    <cellStyle name="Total 2" xfId="371"/>
    <cellStyle name="Warning Text" xfId="386" builtinId="11" customBuiltin="1"/>
    <cellStyle name="Warning Text 2" xfId="372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18427" cy="46354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25" defaultRowHeight="14.25"/>
  <cols>
    <col min="1" max="1" width="18.125" style="67"/>
    <col min="2" max="2" width="18.125" style="159"/>
    <col min="3" max="5" width="18.125" style="67"/>
    <col min="6" max="6" width="18.125" style="155"/>
    <col min="7" max="16384" width="18.1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25" defaultRowHeight="14.25"/>
  <cols>
    <col min="1" max="1" width="5.875" style="79" customWidth="1"/>
    <col min="2" max="11" width="9.125" style="79"/>
    <col min="12" max="12" width="16.125" style="79" customWidth="1"/>
    <col min="13" max="13" width="12.25" style="79" customWidth="1"/>
    <col min="14" max="14" width="17.75" style="79" customWidth="1"/>
    <col min="15" max="15" width="9.125" style="40"/>
    <col min="16" max="16" width="13.125" style="40" customWidth="1"/>
    <col min="17" max="18" width="9.125" style="79"/>
    <col min="19" max="19" width="17.375" style="79" customWidth="1"/>
    <col min="20" max="20" width="9.125" style="79"/>
    <col min="21" max="21" width="22.75" style="79" customWidth="1"/>
    <col min="22" max="22" width="9.125" style="79"/>
    <col min="23" max="23" width="14.25" style="79" customWidth="1"/>
    <col min="24" max="16384" width="9.1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62" t="s">
        <v>50</v>
      </c>
      <c r="B2" s="363"/>
      <c r="C2" s="363"/>
      <c r="D2" s="363"/>
      <c r="E2" s="363"/>
      <c r="F2" s="363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64" t="s">
        <v>51</v>
      </c>
      <c r="D3" s="364"/>
      <c r="E3" s="364"/>
      <c r="F3" s="364"/>
      <c r="G3" s="364"/>
      <c r="H3" s="364"/>
      <c r="I3" s="364"/>
      <c r="J3" s="364"/>
      <c r="K3" s="364"/>
      <c r="L3" s="364"/>
      <c r="M3" s="346" t="s">
        <v>23</v>
      </c>
      <c r="N3" s="354"/>
      <c r="O3" s="355" t="s">
        <v>24</v>
      </c>
      <c r="P3" s="356"/>
      <c r="Q3" s="346" t="s">
        <v>5</v>
      </c>
      <c r="R3" s="346"/>
      <c r="S3" s="354"/>
      <c r="T3" s="357"/>
      <c r="U3" s="348" t="s">
        <v>26</v>
      </c>
      <c r="V3" s="349"/>
      <c r="W3" s="350" t="s">
        <v>25</v>
      </c>
    </row>
    <row r="4" spans="1:23" ht="12.75" customHeight="1">
      <c r="A4" s="354" t="s">
        <v>27</v>
      </c>
      <c r="B4" s="346" t="s">
        <v>28</v>
      </c>
      <c r="C4" s="346" t="s">
        <v>29</v>
      </c>
      <c r="D4" s="346" t="s">
        <v>30</v>
      </c>
      <c r="E4" s="346" t="s">
        <v>31</v>
      </c>
      <c r="F4" s="346" t="s">
        <v>32</v>
      </c>
      <c r="G4" s="346" t="s">
        <v>33</v>
      </c>
      <c r="H4" s="358" t="s">
        <v>52</v>
      </c>
      <c r="I4" s="346" t="s">
        <v>34</v>
      </c>
      <c r="J4" s="357"/>
      <c r="K4" s="346" t="s">
        <v>35</v>
      </c>
      <c r="L4" s="346" t="s">
        <v>36</v>
      </c>
      <c r="M4" s="346" t="s">
        <v>35</v>
      </c>
      <c r="N4" s="346" t="s">
        <v>37</v>
      </c>
      <c r="O4" s="346" t="s">
        <v>35</v>
      </c>
      <c r="P4" s="346" t="s">
        <v>37</v>
      </c>
      <c r="Q4" s="346" t="s">
        <v>38</v>
      </c>
      <c r="R4" s="346" t="s">
        <v>39</v>
      </c>
      <c r="S4" s="346" t="s">
        <v>36</v>
      </c>
      <c r="T4" s="346" t="s">
        <v>39</v>
      </c>
      <c r="U4" s="358" t="s">
        <v>36</v>
      </c>
      <c r="V4" s="346" t="s">
        <v>39</v>
      </c>
      <c r="W4" s="351"/>
    </row>
    <row r="5" spans="1:23">
      <c r="A5" s="357"/>
      <c r="B5" s="357"/>
      <c r="C5" s="357"/>
      <c r="D5" s="357"/>
      <c r="E5" s="357"/>
      <c r="F5" s="357"/>
      <c r="G5" s="357"/>
      <c r="H5" s="359"/>
      <c r="I5" s="106" t="s">
        <v>40</v>
      </c>
      <c r="J5" s="106" t="s">
        <v>41</v>
      </c>
      <c r="K5" s="357"/>
      <c r="L5" s="357"/>
      <c r="M5" s="357"/>
      <c r="N5" s="357"/>
      <c r="O5" s="357"/>
      <c r="P5" s="357"/>
      <c r="Q5" s="353"/>
      <c r="R5" s="353"/>
      <c r="S5" s="357"/>
      <c r="T5" s="353"/>
      <c r="U5" s="359"/>
      <c r="V5" s="347"/>
      <c r="W5" s="352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60" t="s">
        <v>5</v>
      </c>
      <c r="B179" s="361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V4:V5"/>
    <mergeCell ref="U3:V3"/>
    <mergeCell ref="W3:W5"/>
    <mergeCell ref="Q4:Q5"/>
    <mergeCell ref="M3:N3"/>
    <mergeCell ref="O3:P3"/>
    <mergeCell ref="Q3:T3"/>
    <mergeCell ref="U4:U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25" defaultRowHeight="18.75"/>
  <cols>
    <col min="1" max="1" width="30.25" style="42" customWidth="1"/>
    <col min="2" max="2" width="7" style="43" customWidth="1"/>
    <col min="3" max="3" width="11.375" style="43" bestFit="1" customWidth="1"/>
    <col min="4" max="4" width="16.25" style="42" customWidth="1"/>
    <col min="5" max="5" width="14" style="42" customWidth="1"/>
    <col min="6" max="6" width="10.125" style="43" customWidth="1"/>
    <col min="7" max="7" width="10.375" style="42" customWidth="1"/>
    <col min="8" max="8" width="9.125" style="55"/>
    <col min="9" max="9" width="23" style="55" bestFit="1" customWidth="1"/>
    <col min="10" max="10" width="9.125" style="55" hidden="1" customWidth="1"/>
    <col min="11" max="11" width="11.375" style="55" hidden="1" customWidth="1"/>
    <col min="12" max="12" width="0" style="55" hidden="1" customWidth="1"/>
    <col min="13" max="13" width="26.125" style="55" hidden="1" customWidth="1"/>
    <col min="14" max="15" width="0" style="55" hidden="1" customWidth="1"/>
    <col min="16" max="16" width="33.25" style="55" hidden="1" customWidth="1"/>
    <col min="17" max="17" width="15.125" style="55" hidden="1" customWidth="1"/>
    <col min="18" max="18" width="12.75" style="55" hidden="1" customWidth="1"/>
    <col min="19" max="19" width="14.375" style="55" hidden="1" customWidth="1"/>
    <col min="20" max="20" width="15.25" style="55" hidden="1" customWidth="1"/>
    <col min="21" max="21" width="39.875" style="55" hidden="1" customWidth="1"/>
    <col min="22" max="22" width="22.375" style="55" hidden="1" customWidth="1"/>
    <col min="23" max="23" width="13.75" style="55" hidden="1" customWidth="1"/>
    <col min="24" max="30" width="0" style="55" hidden="1" customWidth="1"/>
    <col min="31" max="76" width="9.125" style="55"/>
    <col min="77" max="16384" width="9.125" style="42"/>
  </cols>
  <sheetData>
    <row r="1" spans="1:76" s="41" customFormat="1" ht="26.25">
      <c r="A1" s="367" t="s">
        <v>210</v>
      </c>
      <c r="B1" s="367"/>
      <c r="C1" s="367"/>
      <c r="D1" s="367"/>
      <c r="E1" s="367"/>
      <c r="F1" s="367"/>
      <c r="G1" s="367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68" t="e">
        <f>#REF!</f>
        <v>#REF!</v>
      </c>
      <c r="C2" s="369"/>
      <c r="D2" s="369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70"/>
      <c r="C3" s="370"/>
      <c r="D3" s="370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71">
        <v>41948</v>
      </c>
      <c r="C4" s="371"/>
      <c r="D4" s="371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71">
        <v>41949</v>
      </c>
      <c r="C5" s="371"/>
      <c r="D5" s="371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70">
        <v>111000</v>
      </c>
      <c r="C6" s="370"/>
      <c r="D6" s="370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65">
        <f>+$B$6*$F$7/$C$7</f>
        <v>111000</v>
      </c>
      <c r="C8" s="365"/>
      <c r="D8" s="365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71" t="s">
        <v>226</v>
      </c>
      <c r="C9" s="371"/>
      <c r="D9" s="371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70" t="e">
        <f>VLOOKUP(I11,#REF!,4,0)*1000</f>
        <v>#REF!</v>
      </c>
      <c r="C11" s="370"/>
      <c r="D11" s="370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65" t="e">
        <f>+ ROUND((B11-B19)*F10/C10,0)</f>
        <v>#REF!</v>
      </c>
      <c r="C12" s="365"/>
      <c r="D12" s="365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66" t="s">
        <v>212</v>
      </c>
      <c r="C13" s="366"/>
      <c r="D13" s="366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65">
        <f>+IF($E$13=1,ROUNDDOWN($B$8*$F$10/$C$10,0),IF(MROUND($B$8*$F$10/$C$10,10)-($B$8*$F$10/$C$10)&gt;0,MROUND($B$8*$F$10/$C$10,10)-10,MROUND($B$8*$F$10/$C$10,10)))</f>
        <v>55500</v>
      </c>
      <c r="C14" s="365"/>
      <c r="D14" s="365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65">
        <f>ROUNDDOWN($B$8*$F$10/$C$10,0)-B14</f>
        <v>0</v>
      </c>
      <c r="C15" s="365"/>
      <c r="D15" s="365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66" t="s">
        <v>223</v>
      </c>
      <c r="C16" s="366"/>
      <c r="D16" s="366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70">
        <v>10000</v>
      </c>
      <c r="C17" s="370"/>
      <c r="D17" s="370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65">
        <f>+IF($E$16=1,B17*B15,0)</f>
        <v>0</v>
      </c>
      <c r="C18" s="365"/>
      <c r="D18" s="365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70">
        <v>10000</v>
      </c>
      <c r="C19" s="370"/>
      <c r="D19" s="370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65">
        <f>+B19*B14</f>
        <v>555000000</v>
      </c>
      <c r="C20" s="365"/>
      <c r="D20" s="365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71"/>
      <c r="C21" s="371"/>
      <c r="D21" s="371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72" t="s">
        <v>241</v>
      </c>
      <c r="F23" s="372"/>
      <c r="G23" s="372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21:D21"/>
    <mergeCell ref="E23:G23"/>
    <mergeCell ref="B15:D15"/>
    <mergeCell ref="B16:D16"/>
    <mergeCell ref="B17:D17"/>
    <mergeCell ref="B18:D18"/>
    <mergeCell ref="B19:D19"/>
    <mergeCell ref="B20:D20"/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4.25"/>
  <cols>
    <col min="1" max="1" width="9.125" style="124"/>
    <col min="2" max="2" width="23.625" style="124" bestFit="1" customWidth="1"/>
    <col min="3" max="3" width="18.375" style="124" bestFit="1" customWidth="1"/>
    <col min="4" max="4" width="57" style="124" bestFit="1" customWidth="1"/>
    <col min="5" max="6" width="15.875" style="124" customWidth="1"/>
    <col min="7" max="8" width="15.25" style="124" customWidth="1"/>
  </cols>
  <sheetData>
    <row r="1" spans="2:8" ht="15">
      <c r="B1" s="125" t="s">
        <v>326</v>
      </c>
      <c r="C1" s="125" t="s">
        <v>327</v>
      </c>
      <c r="D1" s="125"/>
      <c r="E1" s="374" t="s">
        <v>328</v>
      </c>
      <c r="F1" s="374"/>
      <c r="G1" s="375" t="s">
        <v>329</v>
      </c>
      <c r="H1" s="375"/>
    </row>
    <row r="2" spans="2:8" ht="15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 ht="15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 ht="15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 ht="15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 ht="15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 ht="15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 ht="15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 ht="15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 ht="15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 ht="15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76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76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76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73" t="s">
        <v>398</v>
      </c>
      <c r="C62" s="373" t="s">
        <v>310</v>
      </c>
      <c r="D62" s="373" t="s">
        <v>403</v>
      </c>
      <c r="E62" s="377">
        <v>140130</v>
      </c>
      <c r="F62" s="377">
        <v>7</v>
      </c>
      <c r="G62" s="40">
        <v>215002</v>
      </c>
      <c r="H62" s="40">
        <v>0</v>
      </c>
    </row>
    <row r="63" spans="1:9" s="40" customFormat="1">
      <c r="B63" s="373"/>
      <c r="C63" s="373"/>
      <c r="D63" s="373"/>
      <c r="E63" s="377"/>
      <c r="F63" s="377"/>
      <c r="G63" s="40">
        <v>215003</v>
      </c>
      <c r="H63" s="40">
        <v>0</v>
      </c>
      <c r="I63" s="40" t="s">
        <v>406</v>
      </c>
    </row>
    <row r="64" spans="1:9" ht="15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25" defaultRowHeight="14.25"/>
  <cols>
    <col min="1" max="1" width="9.125" style="142"/>
    <col min="2" max="2" width="8.375" style="142" customWidth="1"/>
    <col min="3" max="3" width="19.625" style="142" customWidth="1"/>
    <col min="4" max="4" width="23.75" style="142" customWidth="1"/>
    <col min="5" max="5" width="20.125" style="142" bestFit="1" customWidth="1"/>
    <col min="6" max="6" width="18.625" style="142" customWidth="1"/>
    <col min="7" max="7" width="17" style="142" customWidth="1"/>
    <col min="8" max="8" width="20.75" style="142" customWidth="1"/>
    <col min="9" max="9" width="15.375" style="142" customWidth="1"/>
    <col min="10" max="10" width="17.875" style="142" bestFit="1" customWidth="1"/>
    <col min="11" max="11" width="18.375" style="142" customWidth="1"/>
    <col min="12" max="12" width="9.125" style="142"/>
    <col min="13" max="13" width="18.75" style="142" bestFit="1" customWidth="1"/>
    <col min="14" max="16384" width="9.1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78" t="s">
        <v>20</v>
      </c>
      <c r="C32" s="378"/>
      <c r="D32" s="378"/>
      <c r="E32" s="378"/>
      <c r="F32" s="378"/>
      <c r="G32" s="378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78" t="s">
        <v>14</v>
      </c>
      <c r="C39" s="378"/>
      <c r="D39" s="378"/>
      <c r="E39" s="378"/>
      <c r="F39" s="378"/>
      <c r="G39" s="378"/>
    </row>
    <row r="40" spans="2:10" ht="1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79"/>
      <c r="E43" s="380"/>
      <c r="F43" s="380"/>
      <c r="G43" s="380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1:K88"/>
  <sheetViews>
    <sheetView tabSelected="1" topLeftCell="A28" zoomScaleNormal="100" workbookViewId="0">
      <selection activeCell="F50" sqref="F50"/>
    </sheetView>
  </sheetViews>
  <sheetFormatPr defaultColWidth="9.125" defaultRowHeight="15"/>
  <cols>
    <col min="1" max="1" width="2.125" style="167" customWidth="1"/>
    <col min="2" max="2" width="6.375" style="167" customWidth="1"/>
    <col min="3" max="3" width="30.375" style="167" customWidth="1"/>
    <col min="4" max="4" width="42.75" style="167" customWidth="1"/>
    <col min="5" max="5" width="24.625" style="311" customWidth="1"/>
    <col min="6" max="6" width="24.625" style="167" customWidth="1"/>
    <col min="7" max="7" width="21.375" style="167" customWidth="1"/>
    <col min="8" max="8" width="17.625" style="167" bestFit="1" customWidth="1"/>
    <col min="9" max="9" width="14.25" style="167" bestFit="1" customWidth="1"/>
    <col min="10" max="10" width="11.875" style="167" bestFit="1" customWidth="1"/>
    <col min="11" max="11" width="19" style="167" bestFit="1" customWidth="1"/>
    <col min="12" max="16384" width="9.125" style="167"/>
  </cols>
  <sheetData>
    <row r="1" spans="1:9" ht="15.75" customHeight="1">
      <c r="A1" s="395" t="s">
        <v>586</v>
      </c>
      <c r="B1" s="395"/>
      <c r="C1" s="395"/>
      <c r="D1" s="395"/>
      <c r="E1" s="395"/>
      <c r="F1" s="395"/>
    </row>
    <row r="2" spans="1:9" ht="15.75" customHeight="1">
      <c r="A2" s="383" t="s">
        <v>587</v>
      </c>
      <c r="B2" s="383"/>
      <c r="C2" s="383"/>
      <c r="D2" s="383"/>
      <c r="E2" s="383"/>
      <c r="F2" s="383"/>
    </row>
    <row r="3" spans="1:9" ht="25.5" customHeight="1">
      <c r="A3" s="384" t="s">
        <v>588</v>
      </c>
      <c r="B3" s="384"/>
      <c r="C3" s="384"/>
      <c r="D3" s="384"/>
      <c r="E3" s="384"/>
      <c r="F3" s="384"/>
    </row>
    <row r="4" spans="1:9" ht="26.25" customHeight="1">
      <c r="A4" s="385" t="s">
        <v>589</v>
      </c>
      <c r="B4" s="385"/>
      <c r="C4" s="385"/>
      <c r="D4" s="385"/>
      <c r="E4" s="385"/>
      <c r="F4" s="385"/>
    </row>
    <row r="5" spans="1:9" ht="15.75" customHeight="1">
      <c r="A5" s="168"/>
      <c r="B5" s="168"/>
      <c r="C5" s="168"/>
      <c r="D5" s="168"/>
      <c r="E5" s="306"/>
      <c r="F5" s="168"/>
      <c r="G5" s="169"/>
      <c r="I5" s="170"/>
    </row>
    <row r="6" spans="1:9" ht="15.75" customHeight="1">
      <c r="A6" s="168"/>
      <c r="B6" s="168"/>
      <c r="C6" s="171" t="s">
        <v>580</v>
      </c>
      <c r="D6" s="165" t="s">
        <v>582</v>
      </c>
      <c r="E6" s="306"/>
      <c r="F6" s="168"/>
      <c r="G6" s="169"/>
      <c r="I6" s="170"/>
    </row>
    <row r="7" spans="1:9" ht="15.75" customHeight="1">
      <c r="A7" s="168"/>
      <c r="B7" s="168"/>
      <c r="C7" s="171"/>
      <c r="D7" s="165" t="s">
        <v>612</v>
      </c>
      <c r="E7" s="306"/>
      <c r="F7" s="168"/>
      <c r="G7" s="169"/>
      <c r="I7" s="170"/>
    </row>
    <row r="8" spans="1:9" ht="15.75" customHeight="1">
      <c r="A8" s="168"/>
      <c r="B8" s="168"/>
      <c r="C8" s="172" t="s">
        <v>581</v>
      </c>
      <c r="D8" s="166" t="s">
        <v>583</v>
      </c>
      <c r="E8" s="306"/>
      <c r="F8" s="168"/>
      <c r="G8" s="169"/>
      <c r="I8" s="170"/>
    </row>
    <row r="9" spans="1:9" ht="15.75" customHeight="1">
      <c r="A9" s="168"/>
      <c r="B9" s="168"/>
      <c r="C9" s="172"/>
      <c r="D9" s="166" t="s">
        <v>613</v>
      </c>
      <c r="E9" s="306"/>
      <c r="F9" s="168"/>
      <c r="G9" s="169"/>
      <c r="I9" s="170"/>
    </row>
    <row r="10" spans="1:9" ht="15.75" customHeight="1">
      <c r="A10" s="173"/>
      <c r="B10" s="173"/>
      <c r="C10" s="173"/>
      <c r="D10" s="173"/>
      <c r="E10" s="307"/>
      <c r="F10" s="173"/>
    </row>
    <row r="11" spans="1:9" ht="15.75" customHeight="1">
      <c r="A11" s="174" t="s">
        <v>532</v>
      </c>
      <c r="B11" s="174"/>
      <c r="C11" s="174"/>
      <c r="D11" s="174" t="s">
        <v>576</v>
      </c>
      <c r="E11" s="308"/>
      <c r="F11" s="175"/>
    </row>
    <row r="12" spans="1:9" ht="15.75" customHeight="1">
      <c r="A12" s="176"/>
      <c r="B12" s="176" t="s">
        <v>533</v>
      </c>
      <c r="C12" s="176"/>
      <c r="D12" s="176" t="s">
        <v>577</v>
      </c>
      <c r="E12" s="308"/>
      <c r="F12" s="175"/>
    </row>
    <row r="13" spans="1:9" s="177" customFormat="1" ht="15.75" customHeight="1">
      <c r="A13" s="174" t="s">
        <v>534</v>
      </c>
      <c r="B13" s="174"/>
      <c r="C13" s="174"/>
      <c r="D13" s="174" t="s">
        <v>535</v>
      </c>
      <c r="E13" s="309"/>
    </row>
    <row r="14" spans="1:9" ht="15.75" customHeight="1">
      <c r="A14" s="175"/>
      <c r="B14" s="176" t="s">
        <v>536</v>
      </c>
      <c r="C14" s="175"/>
      <c r="D14" s="176" t="s">
        <v>537</v>
      </c>
      <c r="E14" s="308"/>
    </row>
    <row r="15" spans="1:9" s="177" customFormat="1" ht="15.75" customHeight="1">
      <c r="A15" s="174" t="s">
        <v>538</v>
      </c>
      <c r="B15" s="174"/>
      <c r="C15" s="174"/>
      <c r="D15" s="174" t="s">
        <v>572</v>
      </c>
      <c r="E15" s="310"/>
    </row>
    <row r="16" spans="1:9" ht="15.75" customHeight="1">
      <c r="A16" s="175"/>
      <c r="B16" s="176" t="s">
        <v>539</v>
      </c>
      <c r="C16" s="175"/>
      <c r="D16" s="176" t="s">
        <v>573</v>
      </c>
    </row>
    <row r="17" spans="1:11" ht="15.75" customHeight="1">
      <c r="A17" s="178" t="s">
        <v>578</v>
      </c>
      <c r="B17" s="176"/>
      <c r="C17" s="175"/>
      <c r="D17" s="178" t="s">
        <v>579</v>
      </c>
    </row>
    <row r="18" spans="1:11" ht="15.75" customHeight="1">
      <c r="A18" s="386" t="s">
        <v>594</v>
      </c>
      <c r="B18" s="386"/>
      <c r="C18" s="386"/>
      <c r="D18" s="161" t="str">
        <f>"Từ ngày "&amp;TEXT(G18,"dd/mm/yyyy;@")&amp;" đến "&amp;TEXT(G19,"dd/mm/yyyy;@")</f>
        <v>Từ ngày 16/08/2023 đến 22/08/2023</v>
      </c>
      <c r="G18" s="169">
        <v>45154</v>
      </c>
    </row>
    <row r="19" spans="1:11" ht="15.75" customHeight="1">
      <c r="A19" s="179"/>
      <c r="B19" s="180" t="s">
        <v>591</v>
      </c>
      <c r="C19" s="179"/>
      <c r="D19" s="162" t="str">
        <f>"From "&amp;TEXT(G18,"dd/mm/yyyy;@")&amp;" to "&amp;TEXT(G19,"dd/mm/yyyy;@")</f>
        <v>From 16/08/2023 to 22/08/2023</v>
      </c>
      <c r="G19" s="169">
        <v>45160</v>
      </c>
      <c r="H19" s="197"/>
    </row>
    <row r="20" spans="1:11" s="177" customFormat="1" ht="15.75" customHeight="1">
      <c r="A20" s="386" t="s">
        <v>590</v>
      </c>
      <c r="B20" s="386"/>
      <c r="C20" s="386"/>
      <c r="D20" s="161">
        <f>G19+2</f>
        <v>45162</v>
      </c>
      <c r="E20" s="310"/>
      <c r="G20" s="181"/>
    </row>
    <row r="21" spans="1:11" ht="15.75" customHeight="1">
      <c r="A21" s="179"/>
      <c r="B21" s="180" t="s">
        <v>540</v>
      </c>
      <c r="C21" s="179"/>
      <c r="D21" s="162">
        <f>D20</f>
        <v>45162</v>
      </c>
      <c r="G21" s="182"/>
    </row>
    <row r="22" spans="1:11" ht="15.75" customHeight="1" thickBot="1">
      <c r="A22" s="183"/>
      <c r="B22" s="183"/>
      <c r="C22" s="183"/>
      <c r="D22" s="183"/>
      <c r="E22" s="312"/>
      <c r="F22" s="184" t="s">
        <v>541</v>
      </c>
    </row>
    <row r="23" spans="1:11" ht="15.75" customHeight="1">
      <c r="A23" s="413" t="s">
        <v>531</v>
      </c>
      <c r="B23" s="414"/>
      <c r="C23" s="415" t="s">
        <v>542</v>
      </c>
      <c r="D23" s="414"/>
      <c r="E23" s="313" t="s">
        <v>543</v>
      </c>
      <c r="F23" s="185" t="s">
        <v>575</v>
      </c>
      <c r="K23" s="186"/>
    </row>
    <row r="24" spans="1:11" ht="15.75" customHeight="1">
      <c r="A24" s="416" t="s">
        <v>27</v>
      </c>
      <c r="B24" s="417"/>
      <c r="C24" s="418" t="s">
        <v>330</v>
      </c>
      <c r="D24" s="419"/>
      <c r="E24" s="314" t="s">
        <v>544</v>
      </c>
      <c r="F24" s="187" t="s">
        <v>574</v>
      </c>
      <c r="K24" s="186"/>
    </row>
    <row r="25" spans="1:11" ht="15.75" customHeight="1">
      <c r="A25" s="188"/>
      <c r="B25" s="189"/>
      <c r="C25" s="190"/>
      <c r="D25" s="190"/>
      <c r="E25" s="315">
        <f>+G19</f>
        <v>45160</v>
      </c>
      <c r="F25" s="277">
        <v>45153</v>
      </c>
      <c r="G25" s="182"/>
      <c r="K25" s="186"/>
    </row>
    <row r="26" spans="1:11" ht="15.75" customHeight="1">
      <c r="A26" s="387" t="s">
        <v>595</v>
      </c>
      <c r="B26" s="388"/>
      <c r="C26" s="191" t="s">
        <v>545</v>
      </c>
      <c r="D26" s="191"/>
      <c r="E26" s="316"/>
      <c r="F26" s="163"/>
      <c r="K26" s="192"/>
    </row>
    <row r="27" spans="1:11" ht="15.75" customHeight="1">
      <c r="A27" s="193"/>
      <c r="B27" s="194"/>
      <c r="C27" s="195" t="s">
        <v>546</v>
      </c>
      <c r="D27" s="196"/>
      <c r="E27" s="317"/>
      <c r="F27" s="164"/>
      <c r="H27" s="197"/>
      <c r="K27" s="192"/>
    </row>
    <row r="28" spans="1:11" ht="15.75" customHeight="1">
      <c r="A28" s="389">
        <v>1</v>
      </c>
      <c r="B28" s="390"/>
      <c r="C28" s="198" t="s">
        <v>547</v>
      </c>
      <c r="D28" s="199"/>
      <c r="E28" s="318"/>
      <c r="F28" s="305"/>
      <c r="H28" s="200"/>
      <c r="K28" s="192"/>
    </row>
    <row r="29" spans="1:11" ht="15.75" customHeight="1">
      <c r="A29" s="201"/>
      <c r="B29" s="202"/>
      <c r="C29" s="203" t="s">
        <v>548</v>
      </c>
      <c r="D29" s="204"/>
      <c r="E29" s="319"/>
      <c r="F29" s="279"/>
      <c r="H29" s="200"/>
      <c r="K29" s="192"/>
    </row>
    <row r="30" spans="1:11" ht="15.75" customHeight="1">
      <c r="A30" s="391">
        <v>1.1000000000000001</v>
      </c>
      <c r="B30" s="392"/>
      <c r="C30" s="205" t="s">
        <v>597</v>
      </c>
      <c r="D30" s="206"/>
      <c r="E30" s="320">
        <f>F34</f>
        <v>51260787922</v>
      </c>
      <c r="F30" s="282">
        <v>50716888354</v>
      </c>
      <c r="G30" s="207"/>
      <c r="H30" s="208"/>
      <c r="I30" s="207"/>
      <c r="K30" s="186"/>
    </row>
    <row r="31" spans="1:11" ht="15.75" customHeight="1">
      <c r="A31" s="393">
        <v>1.2</v>
      </c>
      <c r="B31" s="394"/>
      <c r="C31" s="209" t="s">
        <v>598</v>
      </c>
      <c r="D31" s="210"/>
      <c r="E31" s="321">
        <f>F35</f>
        <v>10252.15</v>
      </c>
      <c r="F31" s="283">
        <v>10143.370000000001</v>
      </c>
      <c r="G31" s="207"/>
      <c r="H31" s="208"/>
      <c r="I31" s="207"/>
      <c r="K31" s="186"/>
    </row>
    <row r="32" spans="1:11" ht="15.75" customHeight="1">
      <c r="A32" s="389">
        <v>2</v>
      </c>
      <c r="B32" s="390"/>
      <c r="C32" s="198" t="s">
        <v>549</v>
      </c>
      <c r="D32" s="199"/>
      <c r="E32" s="322"/>
      <c r="F32" s="284"/>
      <c r="H32" s="208"/>
      <c r="I32" s="207"/>
      <c r="K32" s="186"/>
    </row>
    <row r="33" spans="1:11" ht="15.75" customHeight="1">
      <c r="A33" s="211"/>
      <c r="B33" s="212"/>
      <c r="C33" s="209" t="s">
        <v>550</v>
      </c>
      <c r="D33" s="204"/>
      <c r="E33" s="323"/>
      <c r="F33" s="285"/>
      <c r="H33" s="208"/>
      <c r="I33" s="207"/>
      <c r="K33" s="186"/>
    </row>
    <row r="34" spans="1:11" ht="15.75" customHeight="1">
      <c r="A34" s="381">
        <v>2.1</v>
      </c>
      <c r="B34" s="382"/>
      <c r="C34" s="205" t="s">
        <v>599</v>
      </c>
      <c r="D34" s="206"/>
      <c r="E34" s="320">
        <v>47591098583</v>
      </c>
      <c r="F34" s="282">
        <v>51260787922</v>
      </c>
      <c r="G34" s="213"/>
      <c r="H34" s="208"/>
      <c r="I34" s="207"/>
      <c r="K34" s="214"/>
    </row>
    <row r="35" spans="1:11" ht="15.75" customHeight="1">
      <c r="A35" s="411">
        <v>2.2000000000000002</v>
      </c>
      <c r="B35" s="412"/>
      <c r="C35" s="215" t="s">
        <v>600</v>
      </c>
      <c r="D35" s="204"/>
      <c r="E35" s="321">
        <v>9518.2099999999991</v>
      </c>
      <c r="F35" s="283">
        <v>10252.15</v>
      </c>
      <c r="G35" s="275"/>
      <c r="H35" s="208"/>
      <c r="I35" s="207"/>
    </row>
    <row r="36" spans="1:11" ht="15.75" customHeight="1">
      <c r="A36" s="396">
        <v>3</v>
      </c>
      <c r="B36" s="404"/>
      <c r="C36" s="216" t="s">
        <v>593</v>
      </c>
      <c r="D36" s="217"/>
      <c r="E36" s="324"/>
      <c r="F36" s="286"/>
      <c r="G36" s="207"/>
      <c r="H36" s="208"/>
      <c r="I36" s="207"/>
    </row>
    <row r="37" spans="1:11" ht="15.75" customHeight="1">
      <c r="A37" s="218"/>
      <c r="B37" s="219"/>
      <c r="C37" s="220" t="s">
        <v>592</v>
      </c>
      <c r="D37" s="221"/>
      <c r="E37" s="325">
        <f>E34-E30</f>
        <v>-3669689339</v>
      </c>
      <c r="F37" s="287">
        <v>543899568</v>
      </c>
      <c r="G37" s="222"/>
      <c r="H37" s="208"/>
      <c r="I37" s="207"/>
    </row>
    <row r="38" spans="1:11" ht="15.75" customHeight="1">
      <c r="A38" s="405">
        <v>3.1</v>
      </c>
      <c r="B38" s="406"/>
      <c r="C38" s="223" t="s">
        <v>551</v>
      </c>
      <c r="D38" s="224"/>
      <c r="E38" s="324"/>
      <c r="F38" s="286"/>
      <c r="H38" s="208"/>
      <c r="I38" s="207"/>
    </row>
    <row r="39" spans="1:11" ht="15.75" customHeight="1">
      <c r="A39" s="225"/>
      <c r="B39" s="226"/>
      <c r="C39" s="220" t="s">
        <v>552</v>
      </c>
      <c r="D39" s="227"/>
      <c r="E39" s="325">
        <f>E37</f>
        <v>-3669689339</v>
      </c>
      <c r="F39" s="287">
        <v>543899568</v>
      </c>
      <c r="G39" s="213"/>
      <c r="H39" s="208"/>
      <c r="I39" s="207"/>
    </row>
    <row r="40" spans="1:11" ht="15.75" customHeight="1">
      <c r="A40" s="407">
        <v>3.2</v>
      </c>
      <c r="B40" s="408"/>
      <c r="C40" s="223" t="s">
        <v>553</v>
      </c>
      <c r="D40" s="224"/>
      <c r="E40" s="326"/>
      <c r="F40" s="288"/>
      <c r="H40" s="208"/>
      <c r="I40" s="207"/>
    </row>
    <row r="41" spans="1:11" ht="15.75" customHeight="1">
      <c r="A41" s="225"/>
      <c r="B41" s="228"/>
      <c r="C41" s="229" t="s">
        <v>554</v>
      </c>
      <c r="D41" s="227"/>
      <c r="E41" s="325"/>
      <c r="F41" s="287"/>
      <c r="H41" s="208"/>
      <c r="I41" s="207"/>
    </row>
    <row r="42" spans="1:11" ht="15.75" customHeight="1">
      <c r="A42" s="396">
        <v>4</v>
      </c>
      <c r="B42" s="397"/>
      <c r="C42" s="230" t="s">
        <v>584</v>
      </c>
      <c r="D42" s="231"/>
      <c r="E42" s="327"/>
      <c r="F42" s="289"/>
      <c r="H42" s="208"/>
      <c r="I42" s="207"/>
    </row>
    <row r="43" spans="1:11" ht="15.75" customHeight="1">
      <c r="A43" s="225"/>
      <c r="B43" s="226"/>
      <c r="C43" s="229" t="s">
        <v>585</v>
      </c>
      <c r="D43" s="227"/>
      <c r="E43" s="328">
        <f>E35-E31</f>
        <v>-733.94000000000051</v>
      </c>
      <c r="F43" s="290">
        <v>108.77999999999884</v>
      </c>
      <c r="G43" s="304"/>
      <c r="H43" s="208"/>
      <c r="I43" s="207"/>
    </row>
    <row r="44" spans="1:11" ht="15.75" customHeight="1">
      <c r="A44" s="396">
        <v>5</v>
      </c>
      <c r="B44" s="397"/>
      <c r="C44" s="232" t="s">
        <v>555</v>
      </c>
      <c r="D44" s="233"/>
      <c r="E44" s="329"/>
      <c r="F44" s="291"/>
      <c r="H44" s="208"/>
      <c r="I44" s="207"/>
    </row>
    <row r="45" spans="1:11" ht="15.75" customHeight="1">
      <c r="A45" s="218"/>
      <c r="B45" s="219"/>
      <c r="C45" s="234" t="s">
        <v>556</v>
      </c>
      <c r="D45" s="235"/>
      <c r="E45" s="330"/>
      <c r="F45" s="292"/>
      <c r="H45" s="208"/>
      <c r="I45" s="207"/>
    </row>
    <row r="46" spans="1:11" ht="15.75" customHeight="1">
      <c r="A46" s="381">
        <v>5.0999999999999996</v>
      </c>
      <c r="B46" s="382"/>
      <c r="C46" s="236" t="s">
        <v>601</v>
      </c>
      <c r="D46" s="206"/>
      <c r="E46" s="331">
        <v>54053876309</v>
      </c>
      <c r="F46" s="293">
        <v>54198375357</v>
      </c>
      <c r="G46" s="208"/>
      <c r="H46" s="208"/>
      <c r="I46" s="207"/>
    </row>
    <row r="47" spans="1:11" ht="15.75" customHeight="1">
      <c r="A47" s="381">
        <v>5.2</v>
      </c>
      <c r="B47" s="382"/>
      <c r="C47" s="237" t="s">
        <v>602</v>
      </c>
      <c r="D47" s="204"/>
      <c r="E47" s="331">
        <v>41530798949</v>
      </c>
      <c r="F47" s="293">
        <v>41530798949</v>
      </c>
      <c r="G47" s="276"/>
      <c r="H47" s="208"/>
      <c r="I47" s="207"/>
    </row>
    <row r="48" spans="1:11" ht="15.75" customHeight="1">
      <c r="A48" s="409" t="s">
        <v>596</v>
      </c>
      <c r="B48" s="410"/>
      <c r="C48" s="238" t="s">
        <v>557</v>
      </c>
      <c r="D48" s="238"/>
      <c r="E48" s="332"/>
      <c r="F48" s="280"/>
      <c r="G48" s="207"/>
      <c r="H48" s="208"/>
      <c r="I48" s="207"/>
    </row>
    <row r="49" spans="1:9" ht="15.75" customHeight="1">
      <c r="A49" s="239"/>
      <c r="B49" s="240"/>
      <c r="C49" s="241" t="s">
        <v>558</v>
      </c>
      <c r="D49" s="242"/>
      <c r="E49" s="333"/>
      <c r="F49" s="281"/>
      <c r="G49" s="278"/>
      <c r="H49" s="208"/>
      <c r="I49" s="207"/>
    </row>
    <row r="50" spans="1:9" ht="15.75" customHeight="1">
      <c r="A50" s="396">
        <v>1</v>
      </c>
      <c r="B50" s="404"/>
      <c r="C50" s="198" t="s">
        <v>559</v>
      </c>
      <c r="D50" s="243"/>
      <c r="E50" s="334">
        <f>F52</f>
        <v>8980</v>
      </c>
      <c r="F50" s="294">
        <v>8500</v>
      </c>
      <c r="G50" s="213"/>
      <c r="H50" s="208"/>
      <c r="I50" s="207"/>
    </row>
    <row r="51" spans="1:9" ht="15.75" customHeight="1">
      <c r="A51" s="225"/>
      <c r="B51" s="226"/>
      <c r="C51" s="203" t="s">
        <v>560</v>
      </c>
      <c r="D51" s="204"/>
      <c r="E51" s="335"/>
      <c r="F51" s="295"/>
      <c r="H51" s="208"/>
      <c r="I51" s="207"/>
    </row>
    <row r="52" spans="1:9" ht="15.75" customHeight="1">
      <c r="A52" s="396">
        <v>2</v>
      </c>
      <c r="B52" s="397"/>
      <c r="C52" s="244" t="s">
        <v>561</v>
      </c>
      <c r="D52" s="245"/>
      <c r="E52" s="334">
        <v>6930</v>
      </c>
      <c r="F52" s="296">
        <v>8980</v>
      </c>
      <c r="G52" s="213"/>
      <c r="H52" s="208"/>
      <c r="I52" s="207"/>
    </row>
    <row r="53" spans="1:9" ht="15.75" customHeight="1">
      <c r="A53" s="225"/>
      <c r="B53" s="226"/>
      <c r="C53" s="203" t="s">
        <v>562</v>
      </c>
      <c r="D53" s="204"/>
      <c r="E53" s="335"/>
      <c r="F53" s="295"/>
      <c r="H53" s="208"/>
      <c r="I53" s="207"/>
    </row>
    <row r="54" spans="1:9" ht="15.75" customHeight="1">
      <c r="A54" s="398">
        <v>3</v>
      </c>
      <c r="B54" s="399"/>
      <c r="C54" s="216" t="s">
        <v>563</v>
      </c>
      <c r="D54" s="224"/>
      <c r="E54" s="336">
        <f>(E52-E50)/E50</f>
        <v>-0.22828507795100222</v>
      </c>
      <c r="F54" s="297">
        <v>5.647058823529412E-2</v>
      </c>
      <c r="G54" s="207"/>
      <c r="H54" s="208"/>
      <c r="I54" s="207"/>
    </row>
    <row r="55" spans="1:9" ht="15.75" customHeight="1">
      <c r="A55" s="225"/>
      <c r="B55" s="226"/>
      <c r="C55" s="220" t="s">
        <v>564</v>
      </c>
      <c r="D55" s="227"/>
      <c r="E55" s="335"/>
      <c r="F55" s="295"/>
      <c r="G55" s="246"/>
      <c r="H55" s="208"/>
      <c r="I55" s="207"/>
    </row>
    <row r="56" spans="1:9" ht="15.75" customHeight="1">
      <c r="A56" s="398">
        <v>4</v>
      </c>
      <c r="B56" s="399"/>
      <c r="C56" s="400" t="s">
        <v>603</v>
      </c>
      <c r="D56" s="401"/>
      <c r="E56" s="337"/>
      <c r="F56" s="298"/>
      <c r="H56" s="208"/>
      <c r="I56" s="207"/>
    </row>
    <row r="57" spans="1:9" ht="15.75" customHeight="1">
      <c r="A57" s="247"/>
      <c r="B57" s="248"/>
      <c r="C57" s="402"/>
      <c r="D57" s="403"/>
      <c r="E57" s="335"/>
      <c r="F57" s="295"/>
      <c r="H57" s="208"/>
      <c r="I57" s="207"/>
    </row>
    <row r="58" spans="1:9" ht="15.75" customHeight="1">
      <c r="A58" s="381">
        <v>4.0999999999999996</v>
      </c>
      <c r="B58" s="382"/>
      <c r="C58" s="249" t="s">
        <v>604</v>
      </c>
      <c r="D58" s="250"/>
      <c r="E58" s="328">
        <f>E52-E35</f>
        <v>-2588.2099999999991</v>
      </c>
      <c r="F58" s="290">
        <v>-1272.1499999999996</v>
      </c>
      <c r="G58" s="207"/>
      <c r="H58" s="208"/>
      <c r="I58" s="207"/>
    </row>
    <row r="59" spans="1:9" ht="15.75" customHeight="1">
      <c r="A59" s="407">
        <v>4.2</v>
      </c>
      <c r="B59" s="408"/>
      <c r="C59" s="223" t="s">
        <v>565</v>
      </c>
      <c r="D59" s="224"/>
      <c r="E59" s="338"/>
      <c r="F59" s="299"/>
      <c r="H59" s="208"/>
      <c r="I59" s="207"/>
    </row>
    <row r="60" spans="1:9" ht="15.75" customHeight="1">
      <c r="A60" s="247"/>
      <c r="B60" s="248"/>
      <c r="C60" s="234" t="s">
        <v>566</v>
      </c>
      <c r="D60" s="251"/>
      <c r="E60" s="339">
        <f>E58/E35</f>
        <v>-0.27192192649668367</v>
      </c>
      <c r="F60" s="300">
        <v>-0.12408616729173877</v>
      </c>
      <c r="G60" s="246"/>
      <c r="H60" s="208"/>
      <c r="I60" s="207"/>
    </row>
    <row r="61" spans="1:9" ht="15.75" customHeight="1">
      <c r="A61" s="398">
        <v>5</v>
      </c>
      <c r="B61" s="399"/>
      <c r="C61" s="252" t="s">
        <v>567</v>
      </c>
      <c r="D61" s="253"/>
      <c r="E61" s="340"/>
      <c r="F61" s="301"/>
      <c r="H61" s="208"/>
      <c r="I61" s="207"/>
    </row>
    <row r="62" spans="1:9" ht="15.75" customHeight="1">
      <c r="A62" s="247"/>
      <c r="B62" s="248"/>
      <c r="C62" s="254" t="s">
        <v>568</v>
      </c>
      <c r="D62" s="251"/>
      <c r="E62" s="341"/>
      <c r="F62" s="302"/>
      <c r="H62" s="208"/>
      <c r="I62" s="207"/>
    </row>
    <row r="63" spans="1:9" ht="15.75" customHeight="1">
      <c r="A63" s="381">
        <v>5.0999999999999996</v>
      </c>
      <c r="B63" s="382"/>
      <c r="C63" s="236" t="s">
        <v>605</v>
      </c>
      <c r="D63" s="255"/>
      <c r="E63" s="331">
        <v>8980</v>
      </c>
      <c r="F63" s="293">
        <v>9000</v>
      </c>
      <c r="G63" s="213"/>
      <c r="H63" s="208"/>
      <c r="I63" s="207"/>
    </row>
    <row r="64" spans="1:9" ht="15.75" customHeight="1" thickBot="1">
      <c r="A64" s="422">
        <v>5.2</v>
      </c>
      <c r="B64" s="423"/>
      <c r="C64" s="256" t="s">
        <v>606</v>
      </c>
      <c r="D64" s="257"/>
      <c r="E64" s="342">
        <v>5630</v>
      </c>
      <c r="F64" s="303">
        <v>5630</v>
      </c>
      <c r="G64" s="213"/>
      <c r="H64" s="208"/>
      <c r="I64" s="207"/>
    </row>
    <row r="65" spans="1:8" ht="15.75" customHeight="1">
      <c r="A65" s="258"/>
      <c r="B65" s="258"/>
      <c r="C65" s="258"/>
      <c r="D65" s="258"/>
      <c r="E65" s="343"/>
      <c r="F65" s="259"/>
      <c r="H65" s="260"/>
    </row>
    <row r="66" spans="1:8">
      <c r="A66" s="175" t="s">
        <v>569</v>
      </c>
      <c r="B66" s="175"/>
      <c r="C66" s="175" t="s">
        <v>607</v>
      </c>
      <c r="D66" s="175"/>
      <c r="E66" s="308"/>
      <c r="F66" s="175"/>
    </row>
    <row r="67" spans="1:8">
      <c r="A67" s="175" t="s">
        <v>570</v>
      </c>
      <c r="B67" s="175"/>
      <c r="C67" s="175" t="s">
        <v>608</v>
      </c>
      <c r="D67" s="175"/>
      <c r="E67" s="308"/>
      <c r="F67" s="175"/>
    </row>
    <row r="68" spans="1:8" ht="15.75" customHeight="1">
      <c r="A68" s="258"/>
      <c r="B68" s="258"/>
      <c r="C68" s="258"/>
      <c r="D68" s="258"/>
      <c r="E68" s="343"/>
      <c r="F68" s="259"/>
    </row>
    <row r="69" spans="1:8">
      <c r="B69" s="183" t="s">
        <v>614</v>
      </c>
      <c r="D69" s="261"/>
      <c r="E69" s="421" t="s">
        <v>615</v>
      </c>
      <c r="F69" s="421"/>
    </row>
    <row r="70" spans="1:8">
      <c r="B70" s="270" t="s">
        <v>609</v>
      </c>
      <c r="D70" s="261"/>
      <c r="E70" s="420" t="s">
        <v>571</v>
      </c>
      <c r="F70" s="421"/>
    </row>
    <row r="71" spans="1:8" ht="14.25" customHeight="1">
      <c r="C71" s="263"/>
      <c r="D71" s="263"/>
      <c r="E71" s="344"/>
      <c r="F71" s="176"/>
    </row>
    <row r="72" spans="1:8" ht="14.25" customHeight="1">
      <c r="A72" s="264"/>
      <c r="B72" s="264"/>
    </row>
    <row r="73" spans="1:8" ht="14.25" customHeight="1">
      <c r="A73" s="264"/>
      <c r="B73" s="264"/>
    </row>
    <row r="74" spans="1:8" ht="14.25" customHeight="1">
      <c r="A74" s="264"/>
      <c r="B74" s="264"/>
    </row>
    <row r="75" spans="1:8" ht="14.25" customHeight="1">
      <c r="A75" s="264"/>
      <c r="B75" s="264"/>
    </row>
    <row r="76" spans="1:8" ht="14.25" customHeight="1">
      <c r="A76" s="264"/>
      <c r="B76" s="264"/>
    </row>
    <row r="77" spans="1:8" ht="14.25" customHeight="1">
      <c r="A77" s="264"/>
      <c r="B77" s="264"/>
      <c r="C77" s="262"/>
      <c r="E77" s="309"/>
      <c r="F77" s="174"/>
    </row>
    <row r="78" spans="1:8" ht="14.25" customHeight="1">
      <c r="A78" s="265"/>
      <c r="B78" s="265"/>
      <c r="C78" s="266"/>
      <c r="D78" s="175"/>
      <c r="E78" s="308"/>
      <c r="F78" s="175"/>
    </row>
    <row r="79" spans="1:8" ht="16.5">
      <c r="A79" s="265"/>
      <c r="B79" s="265"/>
      <c r="C79" s="265"/>
      <c r="D79" s="265"/>
    </row>
    <row r="80" spans="1:8" ht="16.5">
      <c r="A80" s="267"/>
      <c r="B80" s="267"/>
      <c r="C80" s="267"/>
      <c r="D80" s="267"/>
    </row>
    <row r="81" spans="1:6" ht="16.5">
      <c r="A81" s="268"/>
      <c r="B81" s="268"/>
      <c r="C81" s="267"/>
      <c r="D81" s="267"/>
    </row>
    <row r="82" spans="1:6" ht="15.75">
      <c r="A82" s="269"/>
      <c r="B82" s="274" t="s">
        <v>611</v>
      </c>
      <c r="C82" s="271"/>
      <c r="E82" s="345" t="s">
        <v>610</v>
      </c>
      <c r="F82" s="272"/>
    </row>
    <row r="83" spans="1:6">
      <c r="B83" s="167" t="s">
        <v>537</v>
      </c>
      <c r="E83" s="311" t="s">
        <v>577</v>
      </c>
    </row>
    <row r="84" spans="1:6" ht="16.5" customHeight="1">
      <c r="B84" s="273"/>
    </row>
    <row r="85" spans="1:6">
      <c r="E85" s="310"/>
    </row>
    <row r="86" spans="1:6" ht="6.6" customHeight="1"/>
    <row r="87" spans="1:6">
      <c r="B87" s="273"/>
      <c r="E87" s="310"/>
    </row>
    <row r="88" spans="1:6">
      <c r="B88" s="175"/>
    </row>
  </sheetData>
  <mergeCells count="37">
    <mergeCell ref="A42:B42"/>
    <mergeCell ref="A50:B50"/>
    <mergeCell ref="E70:F70"/>
    <mergeCell ref="A61:B61"/>
    <mergeCell ref="E69:F69"/>
    <mergeCell ref="A46:B46"/>
    <mergeCell ref="A47:B47"/>
    <mergeCell ref="A58:B58"/>
    <mergeCell ref="A59:B59"/>
    <mergeCell ref="A63:B63"/>
    <mergeCell ref="A64:B64"/>
    <mergeCell ref="A1:F1"/>
    <mergeCell ref="A52:B52"/>
    <mergeCell ref="A54:B54"/>
    <mergeCell ref="A56:B56"/>
    <mergeCell ref="C56:D57"/>
    <mergeCell ref="A36:B36"/>
    <mergeCell ref="A38:B38"/>
    <mergeCell ref="A40:B40"/>
    <mergeCell ref="A44:B44"/>
    <mergeCell ref="A48:B48"/>
    <mergeCell ref="A35:B35"/>
    <mergeCell ref="A20:C20"/>
    <mergeCell ref="A23:B23"/>
    <mergeCell ref="C23:D23"/>
    <mergeCell ref="A24:B24"/>
    <mergeCell ref="C24:D24"/>
    <mergeCell ref="A34:B34"/>
    <mergeCell ref="A2:F2"/>
    <mergeCell ref="A3:F3"/>
    <mergeCell ref="A4:F4"/>
    <mergeCell ref="A18:C18"/>
    <mergeCell ref="A26:B26"/>
    <mergeCell ref="A28:B28"/>
    <mergeCell ref="A30:B30"/>
    <mergeCell ref="A31:B31"/>
    <mergeCell ref="A32:B32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54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4.25"/>
  <cols>
    <col min="2" max="2" width="32.25" bestFit="1" customWidth="1"/>
    <col min="3" max="3" width="13.25" bestFit="1" customWidth="1"/>
  </cols>
  <sheetData>
    <row r="1" spans="1:3" ht="15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4.25"/>
  <cols>
    <col min="3" max="3" width="16.125" bestFit="1" customWidth="1"/>
    <col min="5" max="5" width="16.1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Uhs+0zyMuyykzdAktNJVp+S3KX4=</DigestValue>
    </Reference>
    <Reference Type="http://www.w3.org/2000/09/xmldsig#Object" URI="#idOfficeObject">
      <DigestMethod Algorithm="http://www.w3.org/2000/09/xmldsig#sha1"/>
      <DigestValue>Qmw0h7TgASWFxGNLsuJyWoPxZPM=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n038y+oVBEyi+/RzkiGDoMnbGO0=</DigestValue>
    </Reference>
  </SignedInfo>
  <SignatureValue>xbtT92I+GRA+ijeagCH9mFIj074pp6p1bUfwpQcwo0UbnWXIJm/2K/YlOKx0ksdOLsWVoG9DZ988
QtWxpVsuMj8Y+0BjsKH40B6PPMSTWlP1Gv55lk9o8lwA1vlRpgRKdM84M7WQ02qWLxoVfhxZOdUH
heUsjmPgFNoPNDFxBtM=</SignatureValue>
  <KeyInfo>
    <X509Data>
      <X509Certificate>MIIF+jCCA+KgAwIBAgIQVAEBAYAnJ8R7bPmQhFoGTzANBgkqhkiG9w0BAQUFADBpMQswCQYDVQQGEwJWTjETMBEGA1UEChMKVk5QVCBHcm91cDEeMBwGA1UECxMVVk5QVC1DQSBUcnVzdCBOZXR3b3JrMSUwIwYDVQQDExxWTlBUIENlcnRpZmljYXRpb24gQXV0aG9yaXR5MB4XDTIyMDUxNzA4MjMwMFoXDTI0MDYyNjA4MDIwMFowgdQxCzAJBgNVBAYTAlZOMRIwEAYDVQQIDAlIw4AgTuG7mEkxHDAaBgNVBAcME1F14bqtbiBIb8OgbiBLaeG6v20xbzBtBgNVBAMMZk5Hw4JOIEjDgE5HIFRIxq/GoE5HIE3huqBJIEPhu5QgUEjhuqZOIMSQ4bqmVSBUxq8gVsOAIFBIw4FUIFRSSeG7gk4gVknhu4ZUIE5BTSAtIENISSBOSMOBTkggSMOAIFRIw4BOSDEiMCAGCgmSJomT8ixkAQEMEk1TVDowMTAwMTUwNjE5LTA3MzCBnzANBgkqhkiG9w0BAQEFAAOBjQAwgYkCgYEA3BCtfA+TOhlgO/z1Vw/WrcYQepMGxy3QiWmgdeKd/sPt+JRRskmRf3xfpOWkQY54ZJ1X3FYOMINDjsl83xwq3/xWVhkAFSeoJsZMxSr9U9m8980mfsv0d6ZWEOUzu0FiY0fIMIf+EFL4e43Y7uI3DR0M1HS2jFq+bgdIYCFgfb0CAwEAAaOCAbQwggGwMHAGCCsGAQUFBwEBBGQwYjAyBggrBgEFBQcwAoYmaHR0cDovL3B1Yi52bnB0LWNhLnZuL2NlcnRzL3ZucHRjYS5jZXIwLAYIKwYBBQUHMAGGIGh0dHA6Ly9vY3NwLnZucHQtY2Eudm4vcmVzcG9uZGVyMB0GA1UdDgQWBBQl/UNoeuB4176wGuJi3oV2wI0CDDAMBgNVHRMBAf8EAjAAMB8GA1UdIwQYMBaAFAZpwNXVAooVjUZ96XziaApVrGqvMGgGA1UdIARhMF8wXQYOKwYBBAGB7QMBAQMBAQEwSzAiBggrBgEFBQcCAjAWHhQATwBJAEQALQBTAFQALQAxAC4AMDAlBggrBgEFBQcCARYZaHR0cDovL3B1Yi52bnB0LWNhLnZuL3JwYTAxBgNVHR8EKjAoMCagJKAihiBodHRwOi8vY3JsLnZucHQtY2Eudm4vdm5wdGNhLmNybDAOBgNVHQ8BAf8EBAMCBPAwIAYDVR0lBBkwFwYKKwYBBAGCNwoDDAYJKoZIhvcvAQEFMB8GA1UdEQQYMBaBFGR2Y2suaHRoQGJpZHYuY29tLnZuMA0GCSqGSIb3DQEBBQUAA4ICAQCx2ku7pqm+gaW9wxR5dymu07f1CzpeJX8iHtEYTFuiooTwWNaarqOwoCsNLR9uPyVJ1In7aosPPAgfF5QYGFpBYEqmqBUp1uyjYx5+iHr0W4e5CONZLt/htC+3+XPFgCbslnqKJ6k2WO3yEz/UJWXhrc+56xAQLSbERQdP+++DCuXmTpxx1WvSbfgXPssnTy+DdTLbN1YWoJJPl/Uf7Sm0zT/behBHGcB5tX285ju73JgndKuRfxNJYVzIOU1VfMWpXP6uVcz3MUgsGKTBE99YTWVZistzF5FYmfFyXei8Z61lqpf+roWQHcUusjYehS/tpmFHBcCJM9i01/jny6syOXYhGkxuoHcZJgQaQArhKxvLAffsNPAYTuWzbl7McU4ewBnB4VbNoJtn+Y/SOKita9jw/9X0EabOhCccfsPzBSqbPsKlQyHI2BzN/XiSrt8hLt8WodEJc1i6mISZqAKoLQGyG/lGAuru4Nj1UfWs/C01qQGecx8sdKyIb8oKOiQM4yhkYF9CZAQvEj8faCPhuvNLQRYL6MkMzY9HJiDrrhA0Amw/pbsrWhT1kcGRB5Xy0WrYQ9119nh1p69GkFDmsVOAkFK38czQmHVBriPmPYmdUHFSTeEwazNnoVqv2LrbsjF7vhmsh6bf4nOxxkvYRAypjr3FmX+qsMX7wxTKw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/kZn1ynP2ToPmNQYKDjpChlx6E4=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gi2Wu5cZTEwJmy5axXmTSl0m+O4=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8broZC+plvm1g877qZPQu0OizVU=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P70UpO9qVOtSt8NvAfdYYN2lcis=</DigestValue>
      </Reference>
      <Reference URI="/xl/styles.xml?ContentType=application/vnd.openxmlformats-officedocument.spreadsheetml.styles+xml">
        <DigestMethod Algorithm="http://www.w3.org/2000/09/xmldsig#sha1"/>
        <DigestValue>cGJVbZTxANmXvKM8vwtd8zLhK70=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aT+5H6PI6Bd6euZK95CC4Gr+ySk=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9ghhBs649ZGgGoC9gMRVVK6QbtI=</DigestValue>
      </Reference>
      <Reference URI="/xl/worksheets/sheet2.xml?ContentType=application/vnd.openxmlformats-officedocument.spreadsheetml.worksheet+xml">
        <DigestMethod Algorithm="http://www.w3.org/2000/09/xmldsig#sha1"/>
        <DigestValue>9BSCbyKE2K4FNzT89Yp/u4fbJ00=</DigestValue>
      </Reference>
      <Reference URI="/xl/worksheets/sheet3.xml?ContentType=application/vnd.openxmlformats-officedocument.spreadsheetml.worksheet+xml">
        <DigestMethod Algorithm="http://www.w3.org/2000/09/xmldsig#sha1"/>
        <DigestValue>Plve7rHDIpjIJ74oNWnBbyANyM4=</DigestValue>
      </Reference>
      <Reference URI="/xl/worksheets/sheet4.xml?ContentType=application/vnd.openxmlformats-officedocument.spreadsheetml.worksheet+xml">
        <DigestMethod Algorithm="http://www.w3.org/2000/09/xmldsig#sha1"/>
        <DigestValue>+ehJ6NIX777Lnw0bIo8384Q0MUw=</DigestValue>
      </Reference>
      <Reference URI="/xl/worksheets/sheet5.xml?ContentType=application/vnd.openxmlformats-officedocument.spreadsheetml.worksheet+xml">
        <DigestMethod Algorithm="http://www.w3.org/2000/09/xmldsig#sha1"/>
        <DigestValue>+CUF/kGI+q+qXxw3oSn/CUf/08w=</DigestValue>
      </Reference>
      <Reference URI="/xl/worksheets/sheet6.xml?ContentType=application/vnd.openxmlformats-officedocument.spreadsheetml.worksheet+xml">
        <DigestMethod Algorithm="http://www.w3.org/2000/09/xmldsig#sha1"/>
        <DigestValue>VnrmJFHMp8fyoyEOf4m0QXIFUsA=</DigestValue>
      </Reference>
      <Reference URI="/xl/worksheets/sheet7.xml?ContentType=application/vnd.openxmlformats-officedocument.spreadsheetml.worksheet+xml">
        <DigestMethod Algorithm="http://www.w3.org/2000/09/xmldsig#sha1"/>
        <DigestValue>7sd0nMRxtiNUCkTCd4UBHS32orY=</DigestValue>
      </Reference>
      <Reference URI="/xl/worksheets/sheet8.xml?ContentType=application/vnd.openxmlformats-officedocument.spreadsheetml.worksheet+xml">
        <DigestMethod Algorithm="http://www.w3.org/2000/09/xmldsig#sha1"/>
        <DigestValue>6i/gq7PiUz/+AXiHThkArYFEzoo=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2023-08-23T06:56:29Z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2023-08-23T06:56:29Z</xd:SigningTime>
          <xd:SigningCertificate>
            <xd:Cert>
              <xd:CertDigest>
                <DigestMethod Algorithm="http://www.w3.org/2000/09/xmldsig#sha1"/>
                <DigestValue>5inyDscbv4WO7kw+L+P8gChFmC4=</DigestValue>
              </xd:CertDigest>
              <xd:IssuerSerial>
                <X509IssuerName>CN=VNPT Certification Authority, OU=VNPT-CA Trust Network, O=VNPT Group, C=VN</X509IssuerName>
                <X509SerialNumber>111660364344090651478328652561735353935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TYIvfzjlTy2fKLJADtTDE9boSYE=</DigestValue>
    </Reference>
    <Reference Type="http://www.w3.org/2000/09/xmldsig#Object" URI="#idOfficeObject">
      <DigestMethod Algorithm="http://www.w3.org/2000/09/xmldsig#sha1"/>
      <DigestValue>O3+/aqpvP9TIE89Cl9ZBNWkcRR8=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WiimnqxMaMLTym8ch6NZDod3gQM=</DigestValue>
    </Reference>
  </SignedInfo>
  <SignatureValue>E1LrQyRDb/OdLos1OHT6+JLo0MxADmOQsuk+FHdMD40Hi6W9FYt4ThAlIh/H55AbU2pX6/HPVsL7
RP7I82oGUvLZnyU3+4L87WtLNu/oDAzMRJwlbLFUP1L3btvcigch3SOBps/Fh3G10JNwXKf0Xfbe
FOWiYGCXpv8f89KFNAU=</SignatureValue>
  <KeyInfo>
    <X509Data>
      <X509Certificate>MIIFxDCCA6ygAwIBAgIQVAEBAUMn3ALkIhCG6T/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+G7lSBQaOG6p24gUXXhuqNuIEzDvSBRdeG7uSBL4bu5IFRoxrDGoW5nMR4wHAYKCZImiZPyLGQBAQwOTVNUOjAxMDI5OTU3NDkwgZ8wDQYJKoZIhvcNAQEBBQADgY0AMIGJAoGBAKrq9WLv8N8p+prUjtV5Kc5GcZ+8r7EX17K57sVKd04eQHHlsSWYLB0ppSIh9qUEA6PKmPDLLps7JwjnbehuXZUex9u7UFZzWeLSDOC70IBtuvY9hpIeu7jhB+ibwfci82kkX13noJihIBNpcPjjGLyLv65ILjlsT/8yhOlM/bMHAgMBAAGjggGzMIIBrzBwBggrBgEFBQcBAQRkMGIwMgYIKwYBBQUHMAKGJmh0dHA6Ly9wdWIudm5wdC1jYS52bi9jZXJ0cy92bnB0Y2EuY2VyMCwGCCsGAQUFBzABhiBodHRwOi8vb2NzcC52bnB0LWNhLnZuL3Jlc3BvbmRlcjAdBgNVHQ4EFgQUKhHAhfEhTLBMYhIBHwBCvpRkvPkwDAYDVR0TAQH/BAIwADAfBgNVHSMEGDAWgBQGacDV1QKKFY1Gfel84mgKVaxqrzBoBgNVHSAEYTBfMF0GDisGAQQBge0DAQEDAQEBMEswIgYIKwYBBQUHAgIwFh4UAE8ASQBEAC0AUwBUAC0AMQAuADAwJQYIKwYBBQUHAgEWGWh0dHA6Ly9wdWIudm5wdC1jYS52bi9ycGEwMQYDVR0fBCowKDAmoCSgIoYgaHR0cDovL2NybC52bnB0LWNhLnZuL3ZucHRjYS5jcmwwDgYDVR0PAQH/BAQDAgTwMCAGA1UdJQQZMBcGCisGAQQBgjcKAwwGCSqGSIb3LwEBBTAeBgNVHREEFzAVgRN0aHV5bG9kdWNAZ21haWwuY29tMA0GCSqGSIb3DQEBBQUAA4ICAQBdMyn51xjm9jjL8Z/83XGeAlqigTQbMnBAI+EhJAD5HnTwXNz+PrbyHVQpfjs3lgkOE2qdhEeM4ZEnbHz1GMqMt9oNeJOyPgpSiswlxpCaii4x0UGA6LUR7qOPbsknnZSHPZybH4QCggC+MxXFUuQ9Fn7E2i0qO3JQQczt6adCzr4vO/el0Xp7QUsM0M6QYojQ04VgMgWX1RyVH05sUpQ8qsOf5XpDFb7qd2C+OX0Sf3TH0juaexrPAGpFwZdCR1JVKKIOp5NLRaQEQIV4xeLVVuIveVF+q1vj0G3Lsum4wGAWKLy/W4mewrUjAXWJSKGXg2bUWz2IPxlRd0RQNXwSX+6ovLH+hKbB85vSuOssQ9H6y4SNGEcb0UXGdBJKoURykf5Gllvt7RpxcPxVj5W91Zhk4dng9liqOQUKqoH6fEKT7otIIPRjR1PQyPJ1ZzV3eORNdo+HSJNV7xPXtBu5jtPxqeFaUvXynnwxeqrYkOSD44HrPyI/HFA4iBdLTxlOrCBp4Yx4Lp/fSdqWBkC1TJOGSSGiTki/9cQtaT/jvVhrELxD+YtsWA21Hs3I760189YvvfqaEQCjkIJxz12NWbJgdJvuUAM68wMoGfugGtFRvaI7Sw4x8hnjkDHWQPPmrAhgeoAmbET4aRgPHIElnGYl3+UcFaDmwbPtQqVLS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/kZn1ynP2ToPmNQYKDjpChlx6E4=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gi2Wu5cZTEwJmy5axXmTSl0m+O4=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8broZC+plvm1g877qZPQu0OizVU=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P70UpO9qVOtSt8NvAfdYYN2lcis=</DigestValue>
      </Reference>
      <Reference URI="/xl/styles.xml?ContentType=application/vnd.openxmlformats-officedocument.spreadsheetml.styles+xml">
        <DigestMethod Algorithm="http://www.w3.org/2000/09/xmldsig#sha1"/>
        <DigestValue>cGJVbZTxANmXvKM8vwtd8zLhK70=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aT+5H6PI6Bd6euZK95CC4Gr+ySk=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9ghhBs649ZGgGoC9gMRVVK6QbtI=</DigestValue>
      </Reference>
      <Reference URI="/xl/worksheets/sheet2.xml?ContentType=application/vnd.openxmlformats-officedocument.spreadsheetml.worksheet+xml">
        <DigestMethod Algorithm="http://www.w3.org/2000/09/xmldsig#sha1"/>
        <DigestValue>9BSCbyKE2K4FNzT89Yp/u4fbJ00=</DigestValue>
      </Reference>
      <Reference URI="/xl/worksheets/sheet3.xml?ContentType=application/vnd.openxmlformats-officedocument.spreadsheetml.worksheet+xml">
        <DigestMethod Algorithm="http://www.w3.org/2000/09/xmldsig#sha1"/>
        <DigestValue>Plve7rHDIpjIJ74oNWnBbyANyM4=</DigestValue>
      </Reference>
      <Reference URI="/xl/worksheets/sheet4.xml?ContentType=application/vnd.openxmlformats-officedocument.spreadsheetml.worksheet+xml">
        <DigestMethod Algorithm="http://www.w3.org/2000/09/xmldsig#sha1"/>
        <DigestValue>+ehJ6NIX777Lnw0bIo8384Q0MUw=</DigestValue>
      </Reference>
      <Reference URI="/xl/worksheets/sheet5.xml?ContentType=application/vnd.openxmlformats-officedocument.spreadsheetml.worksheet+xml">
        <DigestMethod Algorithm="http://www.w3.org/2000/09/xmldsig#sha1"/>
        <DigestValue>+CUF/kGI+q+qXxw3oSn/CUf/08w=</DigestValue>
      </Reference>
      <Reference URI="/xl/worksheets/sheet6.xml?ContentType=application/vnd.openxmlformats-officedocument.spreadsheetml.worksheet+xml">
        <DigestMethod Algorithm="http://www.w3.org/2000/09/xmldsig#sha1"/>
        <DigestValue>VnrmJFHMp8fyoyEOf4m0QXIFUsA=</DigestValue>
      </Reference>
      <Reference URI="/xl/worksheets/sheet7.xml?ContentType=application/vnd.openxmlformats-officedocument.spreadsheetml.worksheet+xml">
        <DigestMethod Algorithm="http://www.w3.org/2000/09/xmldsig#sha1"/>
        <DigestValue>7sd0nMRxtiNUCkTCd4UBHS32orY=</DigestValue>
      </Reference>
      <Reference URI="/xl/worksheets/sheet8.xml?ContentType=application/vnd.openxmlformats-officedocument.spreadsheetml.worksheet+xml">
        <DigestMethod Algorithm="http://www.w3.org/2000/09/xmldsig#sha1"/>
        <DigestValue>6i/gq7PiUz/+AXiHThkArYFEzoo=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2023-08-23T08:36:51Z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2023-08-23T08:36:51Z</xd:SigningTime>
          <xd:SigningCertificate>
            <xd:Cert>
              <xd:CertDigest>
                <DigestMethod Algorithm="http://www.w3.org/2000/09/xmldsig#sha1"/>
                <DigestValue>u5v6PWZIlCcDtkIRu0i7bjPBrGc=</DigestValue>
              </xd:CertDigest>
              <xd:IssuerSerial>
                <X509IssuerName>CN=VNPT Certification Authority, OU=VNPT-CA Trust Network, O=VNPT Group, C=VN</X509IssuerName>
                <X509SerialNumber>111660364325212917056436614473894066466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VIET HA</cp:lastModifiedBy>
  <cp:lastPrinted>2023-08-23T03:55:22Z</cp:lastPrinted>
  <dcterms:created xsi:type="dcterms:W3CDTF">2014-09-25T08:23:57Z</dcterms:created>
  <dcterms:modified xsi:type="dcterms:W3CDTF">2023-08-23T06:48:51Z</dcterms:modified>
</cp:coreProperties>
</file>