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Công bố TT\Quarterly Report\QI 2023\TCFIN\"/>
    </mc:Choice>
  </mc:AlternateContent>
  <bookViews>
    <workbookView xWindow="0" yWindow="0" windowWidth="12465" windowHeight="9570" tabRatio="944" firstSheet="4" activeTab="5"/>
  </bookViews>
  <sheets>
    <sheet name="Tong quat" sheetId="27" r:id="rId1"/>
    <sheet name="ngay thang" sheetId="19" state="hidden"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0"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BCDanhMucDauTu_06029!$A$1:$G$76</definedName>
    <definedName name="_xlnm.Print_Area" localSheetId="10">BCHoatDongVay_06026!$A$1:$K$38</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E12" i="17" l="1"/>
  <c r="D9" i="27"/>
  <c r="A5" i="29" l="1"/>
  <c r="G48" i="11" l="1"/>
  <c r="B10" i="29" l="1"/>
  <c r="A5" i="12" l="1"/>
  <c r="C10" i="12"/>
  <c r="O49" i="16" l="1"/>
  <c r="N49" i="16"/>
  <c r="F49" i="9" l="1"/>
  <c r="F15" i="9"/>
  <c r="F16" i="9" l="1"/>
  <c r="F17" i="9"/>
  <c r="F54" i="9" l="1"/>
  <c r="F38" i="9"/>
  <c r="D10" i="28" l="1"/>
  <c r="A5" i="28"/>
  <c r="F37" i="9" l="1"/>
  <c r="F18" i="9"/>
  <c r="F20" i="9"/>
  <c r="F21" i="9"/>
  <c r="F24" i="9"/>
  <c r="F25" i="9"/>
  <c r="F30" i="9"/>
  <c r="F36" i="9"/>
  <c r="F40" i="9"/>
  <c r="F41" i="9"/>
  <c r="F42" i="9"/>
  <c r="F43" i="9"/>
  <c r="F44" i="9"/>
  <c r="F45" i="9"/>
  <c r="F46" i="9"/>
  <c r="F47" i="9"/>
  <c r="F48" i="9"/>
  <c r="F55" i="9"/>
  <c r="F56" i="9"/>
  <c r="F57" i="9"/>
  <c r="B10" i="17" l="1"/>
  <c r="B3" i="19" l="1"/>
  <c r="B4" i="19" l="1"/>
  <c r="B5" i="19" l="1"/>
  <c r="A5" i="20"/>
  <c r="A4" i="21" s="1"/>
  <c r="A4" i="23"/>
  <c r="A4" i="22"/>
  <c r="C10" i="20"/>
  <c r="C9" i="21" s="1"/>
  <c r="C9" i="22" s="1"/>
  <c r="C9" i="23" s="1"/>
  <c r="C4" i="19" l="1"/>
  <c r="C3" i="19"/>
  <c r="C6" i="19" l="1"/>
  <c r="C7" i="19"/>
  <c r="B2" i="19" l="1"/>
  <c r="C2" i="19"/>
  <c r="A5" i="8" l="1"/>
  <c r="D10" i="8"/>
  <c r="C10" i="11"/>
  <c r="A5" i="11"/>
  <c r="C10" i="10"/>
  <c r="A5" i="10"/>
  <c r="C10" i="9"/>
  <c r="A5" i="9"/>
  <c r="D12" i="17"/>
  <c r="A5" i="17"/>
  <c r="A5" i="16"/>
  <c r="B10" i="16"/>
  <c r="C5" i="19"/>
</calcChain>
</file>

<file path=xl/sharedStrings.xml><?xml version="1.0" encoding="utf-8"?>
<sst xmlns="http://schemas.openxmlformats.org/spreadsheetml/2006/main" count="1070" uniqueCount="727">
  <si>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</si>
  <si>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</si>
  <si>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</si>
  <si>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</si>
  <si>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</si>
  <si>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</si>
  <si>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</si>
  <si>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</si>
  <si>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</si>
  <si>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</si>
  <si>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</si>
  <si>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</si>
  <si>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</si>
  <si>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</si>
  <si>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</si>
  <si>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</si>
  <si>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</si>
  <si>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</si>
  <si>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</si>
  <si>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</si>
  <si>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</si>
  <si>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</si>
  <si>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</si>
  <si>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</si>
  <si>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</si>
  <si>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</si>
  <si>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</si>
  <si>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</si>
  <si>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</si>
  <si>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</si>
  <si>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</si>
  <si>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</si>
  <si>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</si>
  <si>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</si>
  <si>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</si>
  <si>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</si>
  <si>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</si>
  <si>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</si>
  <si>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</si>
  <si>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</si>
  <si>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</si>
  <si>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</si>
  <si>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</si>
  <si>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</si>
  <si>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</si>
  <si>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</si>
  <si>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</si>
  <si>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</si>
  <si>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</si>
  <si>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</si>
  <si>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</si>
  <si>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</si>
  <si>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</si>
  <si>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</si>
  <si>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</si>
  <si>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</si>
  <si>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</si>
  <si>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</si>
  <si>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</si>
  <si>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</si>
  <si>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</si>
  <si>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</si>
  <si>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</si>
  <si>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</si>
  <si>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</si>
  <si>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</si>
  <si>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</si>
  <si>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</si>
  <si>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</si>
  <si>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</si>
  <si>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</si>
  <si>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</si>
  <si>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</si>
  <si>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</si>
  <si>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</si>
  <si>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</si>
  <si>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</si>
  <si>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</si>
  <si>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</si>
  <si>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</si>
  <si>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</si>
  <si>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</si>
  <si>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</si>
  <si>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</si>
  <si>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</si>
  <si>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</si>
  <si>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</si>
  <si>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</si>
  <si>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</si>
  <si>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</si>
  <si>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</si>
  <si>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</si>
  <si>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</si>
  <si>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</si>
  <si>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</si>
  <si>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</si>
  <si>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</si>
  <si>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</si>
  <si>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</si>
  <si>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</si>
  <si>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</si>
  <si>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</si>
  <si>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</si>
  <si>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</si>
  <si>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</si>
  <si>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</si>
  <si>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</si>
  <si>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</si>
  <si>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</si>
  <si>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</si>
  <si>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</si>
  <si>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</si>
  <si>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</si>
  <si>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</si>
  <si>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</si>
  <si>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</si>
  <si>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</si>
  <si>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</si>
  <si>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</si>
  <si>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</si>
  <si>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</si>
  <si>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</si>
  <si>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</si>
  <si>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</si>
  <si>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</si>
  <si>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</si>
  <si>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</si>
  <si>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</si>
  <si>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</si>
  <si>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</si>
  <si>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</si>
  <si>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</si>
  <si>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</si>
  <si>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</si>
  <si>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</si>
  <si>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</si>
  <si>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</si>
  <si>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</si>
  <si>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</si>
  <si>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</si>
  <si>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</si>
  <si>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</si>
  <si>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</si>
  <si>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</si>
  <si>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</si>
  <si>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</si>
  <si>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</si>
  <si>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</si>
  <si>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</si>
  <si>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</si>
  <si>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</si>
  <si>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</si>
  <si>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</si>
  <si>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</si>
  <si>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</si>
  <si>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</si>
  <si>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</si>
  <si>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</si>
  <si>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</si>
  <si>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</si>
  <si>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</si>
  <si>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</si>
  <si>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</si>
  <si>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</si>
  <si>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</si>
  <si>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</si>
  <si>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</si>
  <si>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</si>
  <si>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</si>
  <si>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</si>
  <si>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</si>
  <si>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</si>
  <si>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</si>
  <si>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</si>
  <si>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</si>
  <si>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</si>
  <si>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</si>
  <si>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</si>
  <si>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</si>
  <si>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</si>
  <si>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</si>
  <si>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</si>
  <si>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</si>
  <si>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</si>
  <si>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</si>
  <si>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</si>
  <si>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</si>
  <si>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</si>
  <si>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</si>
  <si>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</si>
  <si>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</si>
  <si>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</si>
  <si>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</si>
  <si>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</si>
  <si>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</si>
  <si>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</si>
  <si>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</si>
  <si>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</si>
  <si>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</si>
  <si>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</si>
  <si>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</si>
  <si>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</si>
  <si>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</si>
  <si>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</si>
  <si>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</si>
  <si>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</si>
  <si>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</si>
  <si>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</si>
  <si>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</si>
  <si>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</si>
  <si>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</si>
  <si>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</si>
  <si>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</si>
  <si>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</si>
  <si>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</si>
  <si>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</si>
  <si>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</si>
  <si>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</si>
  <si>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</si>
  <si>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</si>
  <si>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</si>
  <si>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</si>
  <si>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</si>
  <si>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</si>
  <si>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</si>
  <si>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</si>
  <si>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</si>
  <si>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</si>
  <si>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</si>
  <si>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</si>
  <si>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</si>
  <si>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</si>
  <si>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</si>
  <si>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</si>
  <si>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</si>
  <si>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</si>
  <si>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</si>
  <si>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</si>
  <si>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</si>
  <si>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</si>
  <si>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</si>
  <si>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</si>
  <si>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</si>
  <si>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</si>
  <si>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</si>
  <si>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</si>
  <si>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</si>
  <si>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</si>
  <si>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</si>
  <si>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</si>
  <si>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</si>
  <si>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</si>
  <si>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</si>
  <si>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</si>
  <si>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</si>
  <si>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</si>
  <si>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</si>
  <si>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</si>
  <si>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</si>
  <si>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</si>
  <si>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</si>
  <si>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</si>
  <si>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</si>
  <si>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</si>
  <si>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</si>
  <si>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</si>
  <si>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</si>
  <si>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</si>
  <si>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</si>
  <si>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</si>
  <si>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</si>
  <si>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</si>
  <si>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</si>
  <si>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</si>
  <si>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</si>
  <si>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</si>
  <si>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</si>
  <si>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</si>
  <si>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</si>
  <si>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</si>
  <si>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</si>
  <si>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</si>
  <si>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</si>
  <si>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</si>
  <si>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</si>
  <si>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</si>
  <si>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</si>
  <si>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</si>
  <si>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</si>
  <si>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</si>
  <si>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</si>
  <si>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</si>
  <si>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</si>
  <si>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</si>
  <si>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</si>
  <si>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</si>
  <si>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</si>
  <si>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</si>
  <si>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</si>
  <si>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</si>
  <si>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</si>
  <si>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</si>
  <si>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</si>
  <si>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</si>
  <si>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</si>
  <si>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</si>
  <si>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</si>
  <si>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</si>
  <si>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</si>
  <si>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</si>
  <si>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</si>
  <si>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</si>
  <si>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</si>
  <si>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</si>
  <si>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</si>
  <si>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</si>
  <si>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</si>
  <si>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</si>
  <si>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</si>
  <si>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</si>
  <si>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</si>
  <si>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</si>
  <si>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</si>
  <si>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</si>
  <si>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</si>
  <si>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</si>
  <si>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</si>
  <si>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</si>
  <si>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</si>
  <si>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</si>
  <si>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</si>
  <si>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</si>
  <si>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</si>
  <si>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</si>
  <si>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</si>
  <si>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</si>
  <si>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</si>
  <si>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</si>
  <si>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</si>
  <si>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</si>
  <si>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</si>
  <si>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</si>
  <si>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</si>
  <si>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</si>
  <si>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</si>
  <si>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</si>
  <si>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</si>
  <si>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</si>
  <si>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</si>
  <si>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</si>
  <si>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</si>
  <si>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</si>
  <si>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</si>
  <si>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</si>
  <si>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</si>
  <si>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</si>
  <si>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</si>
  <si>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</si>
  <si>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</si>
  <si>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</si>
  <si>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</si>
  <si>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</si>
  <si>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</si>
  <si>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</si>
  <si>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</si>
  <si>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</si>
  <si>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</si>
  <si>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</si>
  <si>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</si>
  <si>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</si>
  <si>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</si>
  <si>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</si>
  <si>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</si>
  <si>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</si>
  <si>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</si>
  <si>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</si>
  <si>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</si>
  <si>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</si>
  <si>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</si>
  <si>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</si>
  <si>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</si>
  <si>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</si>
  <si>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</si>
  <si>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</si>
  <si>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</si>
  <si>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</si>
  <si>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</si>
  <si>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</si>
  <si>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</si>
  <si>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</si>
  <si>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</si>
  <si>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</si>
  <si>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</si>
  <si>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</si>
  <si>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</si>
  <si>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</si>
  <si>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</si>
  <si>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</si>
  <si>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</si>
  <si>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</si>
  <si>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</si>
  <si>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</si>
  <si>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</si>
  <si>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</si>
  <si>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</si>
  <si>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</si>
  <si>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</si>
  <si>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</si>
  <si>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</si>
  <si>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</si>
  <si>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</si>
  <si>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</si>
  <si>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</si>
  <si>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</si>
  <si>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</si>
  <si>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</si>
  <si>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</si>
  <si>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</si>
  <si>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</si>
  <si>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</si>
  <si>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</si>
  <si>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</si>
  <si>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</si>
  <si>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</si>
  <si>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</si>
  <si>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</si>
  <si>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</si>
  <si>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</si>
  <si>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</si>
  <si>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</si>
  <si>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</si>
  <si>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</si>
  <si>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</si>
  <si>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</si>
  <si>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</si>
  <si>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</si>
  <si>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</si>
  <si>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</si>
  <si>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</si>
  <si>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</si>
  <si>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</si>
  <si>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</si>
  <si>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</si>
  <si>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</si>
  <si>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</si>
  <si>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</si>
  <si>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</si>
  <si>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</si>
  <si>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</si>
  <si>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</si>
  <si>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</si>
  <si>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</si>
  <si>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</si>
  <si>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</si>
  <si>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</si>
  <si>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</si>
  <si>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</si>
  <si>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</si>
  <si>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</si>
  <si>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</si>
  <si>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</si>
  <si>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</si>
  <si>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</si>
  <si>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</si>
  <si>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</si>
  <si>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</si>
  <si>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</si>
  <si>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</si>
  <si>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</si>
  <si>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</si>
  <si>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</si>
  <si>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</si>
  <si>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</si>
  <si>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</si>
  <si>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</si>
  <si>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</si>
  <si>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</si>
  <si>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</si>
  <si>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</si>
  <si>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</si>
  <si>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</si>
  <si>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</si>
  <si>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</si>
  <si>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</si>
  <si>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</si>
  <si>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</si>
  <si>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</si>
  <si>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</si>
  <si>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</si>
  <si>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</si>
  <si>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</si>
  <si>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</si>
  <si>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</si>
  <si>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</si>
  <si>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</si>
  <si>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</si>
  <si>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</si>
  <si>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</si>
  <si>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</si>
  <si>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</si>
  <si>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</si>
  <si>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</si>
  <si>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</si>
  <si>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</si>
  <si>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</si>
  <si>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</si>
  <si>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</si>
  <si>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</si>
  <si>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</si>
  <si>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</si>
  <si>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</si>
  <si>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</si>
  <si>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</si>
  <si>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</si>
  <si>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</si>
  <si>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</si>
  <si>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</si>
  <si>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</si>
  <si>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</si>
  <si>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</si>
  <si>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</si>
  <si>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</si>
  <si>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</si>
  <si>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</si>
  <si>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</si>
  <si>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</si>
  <si>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</si>
  <si>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</si>
  <si>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</si>
  <si>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</si>
  <si>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</si>
  <si>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</si>
  <si>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</si>
  <si>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</si>
  <si>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</si>
  <si>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</si>
  <si>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</si>
  <si>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</si>
  <si>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</si>
  <si>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</si>
  <si>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</si>
  <si>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</si>
  <si>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</si>
  <si>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</si>
  <si>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</si>
  <si>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</si>
  <si>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</si>
  <si>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</si>
  <si>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</si>
  <si>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</si>
  <si>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</si>
  <si>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</si>
  <si>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</si>
  <si>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</si>
  <si>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</si>
  <si>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</si>
  <si>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</si>
  <si>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</si>
  <si>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</si>
  <si>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</si>
  <si>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</si>
  <si>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</si>
  <si>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</si>
  <si>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</si>
  <si>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</si>
  <si>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</si>
  <si>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</si>
  <si>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</si>
  <si>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</si>
  <si>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</si>
  <si>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</si>
  <si>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</si>
  <si>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</si>
  <si>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</si>
  <si>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</si>
  <si>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</si>
  <si>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</si>
  <si>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</si>
  <si>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</si>
  <si>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</si>
  <si>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</si>
  <si>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</si>
  <si>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</si>
  <si>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</si>
  <si>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</si>
  <si>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</si>
  <si>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</si>
  <si>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</si>
  <si>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</si>
  <si>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</si>
  <si>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</si>
  <si>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</si>
  <si>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</si>
  <si>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</si>
  <si>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</si>
  <si>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</si>
  <si>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</si>
  <si>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</si>
  <si>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</si>
  <si>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</si>
  <si>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</si>
  <si>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</si>
  <si>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</si>
  <si>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</si>
  <si>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</si>
  <si>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</si>
  <si>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</si>
  <si>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</si>
  <si>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</si>
  <si>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</si>
  <si>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</si>
  <si>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</si>
  <si>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</si>
  <si>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</si>
  <si>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r>
      <t xml:space="preserve">Quỹ Đầu tư Cổ phiếu Ngân hàng và Tài chính Techcom
</t>
    </r>
    <r>
      <rPr>
        <sz val="10"/>
        <rFont val="Tahoma"/>
        <family val="2"/>
      </rPr>
      <t>Techcom Banking and Finance Equity Fund</t>
    </r>
  </si>
  <si>
    <r>
      <t xml:space="preserve">Công Ty Cổ phần Quản lý Quỹ Kỹ Thương
</t>
    </r>
    <r>
      <rPr>
        <sz val="10"/>
        <color rgb="FFFF0000"/>
        <rFont val="Tahoma"/>
        <family val="2"/>
      </rPr>
      <t>Techcom Capital Joint Stock Company</t>
    </r>
  </si>
  <si>
    <t xml:space="preserve">     ACB             </t>
  </si>
  <si>
    <t xml:space="preserve">     BVH             </t>
  </si>
  <si>
    <t xml:space="preserve">     MBB             </t>
  </si>
  <si>
    <t xml:space="preserve">     STB             </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</si>
  <si>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</si>
  <si>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</si>
  <si>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</si>
  <si>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</si>
  <si>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</si>
  <si>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</si>
  <si>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</si>
  <si>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</si>
  <si>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</si>
  <si>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</si>
  <si>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</si>
  <si>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</si>
  <si>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</si>
  <si>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</si>
  <si>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</si>
  <si>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</si>
  <si>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</si>
  <si>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</si>
  <si>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</si>
  <si>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</si>
  <si>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</si>
  <si>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</si>
  <si>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</si>
  <si>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</si>
  <si>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</si>
  <si>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</si>
  <si>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</si>
  <si>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</si>
  <si>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</si>
  <si>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</si>
  <si>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</si>
  <si>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</si>
  <si>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</si>
  <si>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</si>
  <si>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</si>
  <si>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</si>
  <si>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</si>
  <si>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</si>
  <si>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</si>
  <si>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</si>
  <si>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</si>
  <si>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r>
      <t xml:space="preserve">Tên công ty quản lý quỹ:
</t>
    </r>
    <r>
      <rPr>
        <sz val="8"/>
        <rFont val="Tahoma"/>
        <family val="2"/>
      </rPr>
      <t>Management Fund Company name:</t>
    </r>
  </si>
  <si>
    <r>
      <t xml:space="preserve">Công Ty Cổ phần Quản lý Quỹ Kỹ Thương
</t>
    </r>
    <r>
      <rPr>
        <sz val="8"/>
        <rFont val="Tahoma"/>
        <family val="2"/>
      </rPr>
      <t>Techcom Capital Joint Stock Company</t>
    </r>
  </si>
  <si>
    <r>
      <rPr>
        <b/>
        <sz val="8"/>
        <rFont val="Tahoma"/>
        <family val="2"/>
      </rPr>
      <t>Tên ngân hàng giám sát:</t>
    </r>
    <r>
      <rPr>
        <sz val="8"/>
        <rFont val="Tahoma"/>
        <family val="2"/>
      </rPr>
      <t xml:space="preserve">
Supervising bank: </t>
    </r>
  </si>
  <si>
    <r>
      <rPr>
        <b/>
        <sz val="8"/>
        <rFont val="Tahoma"/>
        <family val="2"/>
      </rPr>
      <t>Ngân Hàng TMCP Đầu tư và Phát triển Việt Nam - Chi nhánh Hà Thành</t>
    </r>
    <r>
      <rPr>
        <sz val="8"/>
        <rFont val="Tahoma"/>
        <family val="2"/>
      </rPr>
      <t xml:space="preserve">
Bank for Investment and Development of Vietnam Jsc - Hathanh Branch</t>
    </r>
  </si>
  <si>
    <r>
      <t xml:space="preserve">Tên Quỹ:
</t>
    </r>
    <r>
      <rPr>
        <sz val="8"/>
        <rFont val="Tahoma"/>
        <family val="2"/>
      </rPr>
      <t xml:space="preserve">Fund name: </t>
    </r>
  </si>
  <si>
    <r>
      <t xml:space="preserve">Quỹ Đầu tư Cổ phiếu Ngân hàng và Tài chính Techcom
</t>
    </r>
    <r>
      <rPr>
        <sz val="8"/>
        <rFont val="Tahoma"/>
        <family val="2"/>
      </rPr>
      <t>Techcom Banking and Finance Equity Fund</t>
    </r>
  </si>
  <si>
    <r>
      <rPr>
        <b/>
        <sz val="8"/>
        <rFont val="Tahoma"/>
        <family val="2"/>
      </rPr>
      <t>Ngày lập báo cáo:</t>
    </r>
    <r>
      <rPr>
        <sz val="8"/>
        <rFont val="Tahoma"/>
        <family val="2"/>
      </rPr>
      <t xml:space="preserve">
Reporting Date:</t>
    </r>
  </si>
  <si>
    <r>
      <t xml:space="preserve">Tên công ty quản lý quỹ:
</t>
    </r>
    <r>
      <rPr>
        <sz val="8"/>
        <color theme="1"/>
        <rFont val="Tahoma"/>
        <family val="2"/>
      </rPr>
      <t>Management Fund Company name:</t>
    </r>
  </si>
  <si>
    <r>
      <t xml:space="preserve">Công Ty Cổ phần Quản lý Quỹ Kỹ Thương
</t>
    </r>
    <r>
      <rPr>
        <sz val="8"/>
        <color theme="1"/>
        <rFont val="Tahoma"/>
        <family val="2"/>
      </rPr>
      <t>Techcom Capital Joint Stock Company</t>
    </r>
  </si>
  <si>
    <r>
      <rPr>
        <b/>
        <sz val="8"/>
        <color theme="1"/>
        <rFont val="Tahoma"/>
        <family val="2"/>
      </rPr>
      <t>Tên ngân hàng giám sát:</t>
    </r>
    <r>
      <rPr>
        <sz val="8"/>
        <color theme="1"/>
        <rFont val="Tahoma"/>
        <family val="2"/>
      </rPr>
      <t xml:space="preserve">
Supervising bank: </t>
    </r>
  </si>
  <si>
    <r>
      <rPr>
        <b/>
        <sz val="8"/>
        <color theme="1"/>
        <rFont val="Tahoma"/>
        <family val="2"/>
      </rPr>
      <t>Ngân Hàng TMCP Đầu tư và Phát triển Việt Nam - Chi nhánh Hà Thành</t>
    </r>
    <r>
      <rPr>
        <sz val="8"/>
        <color theme="1"/>
        <rFont val="Tahoma"/>
        <family val="2"/>
      </rPr>
      <t xml:space="preserve">
Bank for Investment and Development of Vietnam Jsc - Hathanh Branch</t>
    </r>
  </si>
  <si>
    <r>
      <t xml:space="preserve">Tên Quỹ:
</t>
    </r>
    <r>
      <rPr>
        <sz val="8"/>
        <color theme="1"/>
        <rFont val="Tahoma"/>
        <family val="2"/>
      </rPr>
      <t xml:space="preserve">Fund name: </t>
    </r>
  </si>
  <si>
    <r>
      <t xml:space="preserve">Quỹ Đầu tư Cổ phiếu Ngân hàng và Tài chính Techcom
</t>
    </r>
    <r>
      <rPr>
        <sz val="8"/>
        <color theme="1"/>
        <rFont val="Tahoma"/>
        <family val="2"/>
      </rPr>
      <t>Techcom Banking and Finance Equity Fund</t>
    </r>
  </si>
  <si>
    <r>
      <rPr>
        <b/>
        <sz val="8"/>
        <color theme="1"/>
        <rFont val="Tahoma"/>
        <family val="2"/>
      </rPr>
      <t>Ngày lập báo cáo:</t>
    </r>
    <r>
      <rPr>
        <sz val="8"/>
        <color theme="1"/>
        <rFont val="Tahoma"/>
        <family val="2"/>
      </rPr>
      <t xml:space="preserve">
Reporting Date:</t>
    </r>
  </si>
  <si>
    <r>
      <t xml:space="preserve">Tổng
</t>
    </r>
    <r>
      <rPr>
        <b/>
        <i/>
        <sz val="8"/>
        <color theme="1"/>
        <rFont val="Tahoma"/>
        <family val="2"/>
      </rPr>
      <t>Total</t>
    </r>
  </si>
  <si>
    <r>
      <t xml:space="preserve">Tổng
</t>
    </r>
    <r>
      <rPr>
        <i/>
        <sz val="8"/>
        <color theme="1"/>
        <rFont val="Tahoma"/>
        <family val="2"/>
      </rPr>
      <t>Total</t>
    </r>
  </si>
  <si>
    <r>
      <t xml:space="preserve">Tổng các loại cổ phiếu
</t>
    </r>
    <r>
      <rPr>
        <b/>
        <i/>
        <sz val="8"/>
        <color theme="1"/>
        <rFont val="Tahoma"/>
        <family val="2"/>
      </rPr>
      <t>Total shares</t>
    </r>
  </si>
  <si>
    <r>
      <t xml:space="preserve">Trái phiếu
</t>
    </r>
    <r>
      <rPr>
        <b/>
        <i/>
        <sz val="8"/>
        <color theme="1"/>
        <rFont val="Tahoma"/>
        <family val="2"/>
      </rPr>
      <t>Bonds</t>
    </r>
  </si>
  <si>
    <r>
      <t xml:space="preserve">Các loại chứng khoán khác
</t>
    </r>
    <r>
      <rPr>
        <b/>
        <i/>
        <sz val="8"/>
        <color theme="1"/>
        <rFont val="Tahoma"/>
        <family val="2"/>
      </rPr>
      <t>Other sercurities</t>
    </r>
  </si>
  <si>
    <r>
      <t xml:space="preserve">Quyền mua
</t>
    </r>
    <r>
      <rPr>
        <i/>
        <sz val="8"/>
        <color theme="1"/>
        <rFont val="Tahoma"/>
        <family val="2"/>
      </rPr>
      <t>Rights</t>
    </r>
  </si>
  <si>
    <r>
      <t xml:space="preserve">Tổng các loại chứng khoán
</t>
    </r>
    <r>
      <rPr>
        <b/>
        <i/>
        <sz val="8"/>
        <color theme="1"/>
        <rFont val="Tahoma"/>
        <family val="2"/>
      </rPr>
      <t>Total securities</t>
    </r>
  </si>
  <si>
    <r>
      <t xml:space="preserve">Các tài sản khác
</t>
    </r>
    <r>
      <rPr>
        <b/>
        <i/>
        <sz val="8"/>
        <color theme="1"/>
        <rFont val="Tahoma"/>
        <family val="2"/>
      </rPr>
      <t>Other assets</t>
    </r>
  </si>
  <si>
    <r>
      <rPr>
        <b/>
        <u/>
        <sz val="8"/>
        <color theme="1"/>
        <rFont val="Tahoma"/>
        <family val="2"/>
      </rPr>
      <t>Ghi chú:</t>
    </r>
    <r>
      <rPr>
        <sz val="8"/>
        <color theme="1"/>
        <rFont val="Tahoma"/>
        <family val="2"/>
      </rPr>
      <t xml:space="preserve"> </t>
    </r>
  </si>
  <si>
    <t>Tiền gửi kỳ hạn trên 3 tháng (1)
Deposit with term more than three months</t>
  </si>
  <si>
    <r>
      <t xml:space="preserve">Các chỉ tiêu về hiệu quả hoạt động
</t>
    </r>
    <r>
      <rPr>
        <i/>
        <sz val="8"/>
        <color theme="1"/>
        <rFont val="Tahoma"/>
        <family val="2"/>
      </rPr>
      <t>Investment performance indicators</t>
    </r>
  </si>
  <si>
    <r>
      <t xml:space="preserve">Chi phí kiểm toán trả cho tổ chức kiểm toán (nếu phát sinh)/Giá trị tài sản ròng trung bình trong kỳ  (%)
</t>
    </r>
    <r>
      <rPr>
        <i/>
        <sz val="8"/>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</si>
  <si>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</si>
  <si>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8"/>
        <color theme="1"/>
        <rFont val="Tahoma"/>
        <family val="2"/>
      </rPr>
      <t>Portfolio turnover rate (%) = (total value of buy-in portfolio + total proceeds of sale-out portfolio) / 2 / Average NAV</t>
    </r>
  </si>
  <si>
    <r>
      <t xml:space="preserve">Các chỉ tiêu khác 
</t>
    </r>
    <r>
      <rPr>
        <i/>
        <sz val="8"/>
        <color theme="1"/>
        <rFont val="Tahoma"/>
        <family val="2"/>
      </rPr>
      <t>Other indicators</t>
    </r>
  </si>
  <si>
    <r>
      <t xml:space="preserve">Quy mô quỹ đầu kỳ
</t>
    </r>
    <r>
      <rPr>
        <i/>
        <sz val="8"/>
        <color theme="1"/>
        <rFont val="Tahoma"/>
        <family val="2"/>
      </rPr>
      <t>Fund scale at the beginning of the period</t>
    </r>
  </si>
  <si>
    <r>
      <t xml:space="preserve">Tổng giá trị chứng chỉ quỹ đang lưu hành đầu kỳ
</t>
    </r>
    <r>
      <rPr>
        <i/>
        <sz val="8"/>
        <color theme="1"/>
        <rFont val="Tahoma"/>
        <family val="2"/>
      </rPr>
      <t>Total value of outstanding Fund Certificate at the beginning of period</t>
    </r>
  </si>
  <si>
    <r>
      <t xml:space="preserve">Tổng số lượng chứng chỉ quỹ đang lưu hành đầu kỳ
</t>
    </r>
    <r>
      <rPr>
        <i/>
        <sz val="8"/>
        <color theme="1"/>
        <rFont val="Tahoma"/>
        <family val="2"/>
      </rPr>
      <t>Total number of outstanding Fund Certificate at the beginning of period</t>
    </r>
  </si>
  <si>
    <r>
      <t xml:space="preserve">Thay đổi quy mô quỹ trong kỳ
</t>
    </r>
    <r>
      <rPr>
        <i/>
        <sz val="8"/>
        <color theme="1"/>
        <rFont val="Tahoma"/>
        <family val="2"/>
      </rPr>
      <t>Change of Fund scale during the period</t>
    </r>
  </si>
  <si>
    <r>
      <t xml:space="preserve">Số lượng chứng chỉ quỹ phát hành thêm trong kỳ
</t>
    </r>
    <r>
      <rPr>
        <i/>
        <sz val="8"/>
        <color theme="1"/>
        <rFont val="Tahoma"/>
        <family val="2"/>
      </rPr>
      <t>Number of Fund Certificates subscribed during the period</t>
    </r>
  </si>
  <si>
    <r>
      <t xml:space="preserve">Giá trị vốn thực huy động thêm trong kỳ
</t>
    </r>
    <r>
      <rPr>
        <i/>
        <sz val="8"/>
        <color theme="1"/>
        <rFont val="Tahoma"/>
        <family val="2"/>
      </rPr>
      <t>Net subscription amount in period</t>
    </r>
  </si>
  <si>
    <r>
      <t xml:space="preserve">Số lượng Chứng chỉ quỹ mua lại trong kỳ
</t>
    </r>
    <r>
      <rPr>
        <i/>
        <sz val="8"/>
        <color theme="1"/>
        <rFont val="Tahoma"/>
        <family val="2"/>
      </rPr>
      <t>Number of Fund Certificates redeemed during the period</t>
    </r>
  </si>
  <si>
    <r>
      <t xml:space="preserve">Giá trị vốn thực phải thanh toán trong kỳ khi đáp ứng lệnh của nhà đầu tư
</t>
    </r>
    <r>
      <rPr>
        <i/>
        <sz val="8"/>
        <color theme="1"/>
        <rFont val="Tahoma"/>
        <family val="2"/>
      </rPr>
      <t>Net redemption amount in period (based on par value)</t>
    </r>
  </si>
  <si>
    <r>
      <t xml:space="preserve">Quy mô quỹ cuối kỳ
</t>
    </r>
    <r>
      <rPr>
        <i/>
        <sz val="8"/>
        <color theme="1"/>
        <rFont val="Tahoma"/>
        <family val="2"/>
      </rPr>
      <t>Fund scale at the end of the period</t>
    </r>
  </si>
  <si>
    <r>
      <t xml:space="preserve">Tỷ lệ nắm giữ chứng chỉ quỹ của công ty quản lý quỹ và người có liên quan cuối kỳ
</t>
    </r>
    <r>
      <rPr>
        <i/>
        <sz val="8"/>
        <color theme="1"/>
        <rFont val="Tahoma"/>
        <family val="2"/>
      </rPr>
      <t>Fund Management Company and related parties' ownership ratio at the end of the period</t>
    </r>
  </si>
  <si>
    <r>
      <t xml:space="preserve">Tỷ lệ nắm giữ chứng chỉ quỹ của 10 nhà đầu tư lớn nhất cuối kỳ
</t>
    </r>
    <r>
      <rPr>
        <i/>
        <sz val="8"/>
        <color theme="1"/>
        <rFont val="Tahoma"/>
        <family val="2"/>
      </rPr>
      <t>Top 10 biggest investors' ownership ratio at the end of the period</t>
    </r>
  </si>
  <si>
    <r>
      <t xml:space="preserve">Tỷ lệ nắm giữ chứng chỉ quỹ của nhà đầu tư nước ngoài cuối kỳ
</t>
    </r>
    <r>
      <rPr>
        <i/>
        <sz val="8"/>
        <color theme="1"/>
        <rFont val="Tahoma"/>
        <family val="2"/>
      </rPr>
      <t>Foreign investors' ownership ratio at the end of the period</t>
    </r>
  </si>
  <si>
    <r>
      <t xml:space="preserve">Số nhà đầu tư tham gia vào quỹ, kể cả giao dịch ký danh
</t>
    </r>
    <r>
      <rPr>
        <i/>
        <sz val="8"/>
        <color theme="1"/>
        <rFont val="Tahoma"/>
        <family val="2"/>
      </rPr>
      <t>Number of investors of the Fund at the end of the period</t>
    </r>
  </si>
  <si>
    <t>Tiền gửi kỳ hạn không quá 3 tháng (2)
Deposit with term not more than three months</t>
  </si>
  <si>
    <t>Mẫu số B03g - QM: Mẫu báo cáo thay đổi giá trị tài sản ròng, giao dịch chứng chỉ quỹ
Template B03g - QM: Report on change of Net Asset Value, trading of Fund Certificate</t>
  </si>
  <si>
    <t>Ngày 31 tháng 12 năm 2022
As at 31 Dec 2022</t>
  </si>
  <si>
    <t xml:space="preserve">     LPB             </t>
  </si>
  <si>
    <t xml:space="preserve">     MSB             </t>
  </si>
  <si>
    <t xml:space="preserve">     TPB             </t>
  </si>
  <si>
    <t xml:space="preserve">     VIB             </t>
  </si>
  <si>
    <t xml:space="preserve">     VPB             </t>
  </si>
  <si>
    <t xml:space="preserve">     CTG121030       </t>
  </si>
  <si>
    <t>Cuối quý 4.2022
End of last quarter</t>
  </si>
  <si>
    <t>Cuối quý 1.2023
End of this quarter</t>
  </si>
  <si>
    <t>Năm 2023
Year 2023</t>
  </si>
  <si>
    <t>Ngày 31 tháng 03 năm 2023
As at 31 Mar 2023</t>
  </si>
  <si>
    <t>KỲ TRƯỚC/ LAST PERIOD
31/12/2022</t>
  </si>
  <si>
    <t>Quý 1 năm 2023/Quarter I 2023</t>
  </si>
  <si>
    <t>Tại ngày 31 tháng 03 năm 2023/As at 31 Mar 2023</t>
  </si>
  <si>
    <t>KỲ BÁO CÁO/ THIS PERIOD
31/03/2023</t>
  </si>
  <si>
    <t xml:space="preserve">     BID             </t>
  </si>
  <si>
    <t xml:space="preserve">     HCM             </t>
  </si>
  <si>
    <t xml:space="preserve">     SHB             </t>
  </si>
  <si>
    <t xml:space="preserve">     SSI             </t>
  </si>
  <si>
    <t xml:space="preserve">     VND             </t>
  </si>
  <si>
    <t>Ngày 20 tháng 04 năm 2023
20 Apr 2023</t>
  </si>
  <si>
    <t>(1) Tiền gửi kỳ hạn dưới 3 tháng bao gồm:
- Hợp đồng tiền gửi của Ngân hàng TMCP Phương Đông, tổng giá trị hợp đồng là 3 tỷ đồng. Ngân hàng giám sát đã nhận được xác nhận số dư từ Tổ chức phát hành tại thời điểm lập báo cáo.
- Hợp đồng tiền gửi của Ngân hàng TMCP An Bình - Chi nhánh Hà Nội, tổng giá trị hợp đồng là 3 tỷ đồng. Ngân hàng giám sát đã nhận được xác nhận số dư từ Tổ chức phát hành tại thời điểm lập báo cáo.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</si>
</sst>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0"/>
      <color rgb="FFFF0000"/>
      <name val="Tahoma"/>
      <family val="2"/>
    </font>
    <font>
      <sz val="11"/>
      <color rgb="FFFF0000"/>
      <name val="Times New Roman"/>
      <family val="1"/>
    </font>
    <font>
      <b/>
      <sz val="10"/>
      <color rgb="FFFF0000"/>
      <name val="Tahoma"/>
      <family val="2"/>
    </font>
    <font>
      <b/>
      <sz val="8"/>
      <color theme="1"/>
      <name val="Tahoma"/>
      <family val="2"/>
    </font>
    <font>
      <i/>
      <sz val="8"/>
      <color theme="1"/>
      <name val="Tahoma"/>
      <family val="2"/>
    </font>
    <font>
      <sz val="11"/>
      <color theme="1"/>
      <name val="Times New Roman"/>
      <family val="1"/>
    </font>
    <font>
      <sz val="8"/>
      <color rgb="FFC00000"/>
      <name val="Tahoma"/>
      <family val="2"/>
    </font>
    <font>
      <b/>
      <i/>
      <sz val="8"/>
      <name val="Tahoma"/>
      <family val="2"/>
    </font>
    <font>
      <sz val="8"/>
      <color theme="1"/>
      <name val="Tahoma"/>
      <family val="2"/>
    </font>
    <font>
      <b/>
      <i/>
      <sz val="8"/>
      <color theme="1"/>
      <name val="Tahoma"/>
      <family val="2"/>
    </font>
    <font>
      <b/>
      <u/>
      <sz val="8"/>
      <color theme="1"/>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43" fontId="12" fillId="0" borderId="0" quotePrefix="1" applyFont="0" applyFill="0" applyBorder="0" applyAlignment="0">
      <protection locked="0"/>
    </xf>
    <xf numFmtId="43" fontId="22"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10" fillId="0" borderId="0"/>
    <xf numFmtId="43" fontId="12" fillId="0" borderId="0" quotePrefix="1" applyFont="0" applyFill="0" applyBorder="0" applyAlignment="0">
      <protection locked="0"/>
    </xf>
    <xf numFmtId="169" fontId="29" fillId="0" borderId="0" applyFont="0" applyFill="0" applyBorder="0" applyAlignment="0" applyProtection="0"/>
    <xf numFmtId="0" fontId="30" fillId="0" borderId="0" applyNumberFormat="0" applyFill="0" applyBorder="0" applyAlignment="0" applyProtection="0"/>
    <xf numFmtId="170" fontId="30" fillId="0" borderId="0" applyNumberFormat="0" applyFill="0" applyBorder="0" applyAlignment="0" applyProtection="0"/>
    <xf numFmtId="170" fontId="30" fillId="0" borderId="0" applyNumberFormat="0" applyFill="0" applyBorder="0" applyAlignment="0" applyProtection="0"/>
    <xf numFmtId="171" fontId="31" fillId="0" borderId="0" applyBorder="0"/>
    <xf numFmtId="0" fontId="12" fillId="0" borderId="0"/>
    <xf numFmtId="0" fontId="3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3" fillId="0" borderId="0" applyFont="0" applyFill="0" applyBorder="0" applyAlignment="0" applyProtection="0"/>
    <xf numFmtId="173" fontId="34" fillId="0" borderId="0" applyFont="0" applyFill="0" applyBorder="0" applyAlignment="0" applyProtection="0"/>
    <xf numFmtId="38" fontId="33" fillId="0" borderId="0" applyFont="0" applyFill="0" applyBorder="0" applyAlignment="0" applyProtection="0"/>
    <xf numFmtId="164" fontId="35" fillId="0" borderId="0" applyFont="0" applyFill="0" applyBorder="0" applyAlignment="0" applyProtection="0"/>
    <xf numFmtId="9" fontId="36" fillId="0" borderId="0" applyFont="0" applyFill="0" applyBorder="0" applyAlignment="0" applyProtection="0"/>
    <xf numFmtId="6" fontId="37" fillId="0" borderId="0" applyFont="0" applyFill="0" applyBorder="0" applyAlignment="0" applyProtection="0"/>
    <xf numFmtId="0" fontId="38"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9" fillId="0" borderId="0"/>
    <xf numFmtId="0" fontId="12" fillId="0" borderId="0" applyNumberFormat="0" applyFill="0" applyBorder="0" applyAlignment="0" applyProtection="0"/>
    <xf numFmtId="0" fontId="40" fillId="0" borderId="0"/>
    <xf numFmtId="0" fontId="40" fillId="0" borderId="0"/>
    <xf numFmtId="0" fontId="41" fillId="0" borderId="0">
      <alignment vertical="top"/>
    </xf>
    <xf numFmtId="42" fontId="42" fillId="0" borderId="0" applyFont="0" applyFill="0" applyBorder="0" applyAlignment="0" applyProtection="0"/>
    <xf numFmtId="0" fontId="43" fillId="0" borderId="0" applyNumberFormat="0" applyFill="0" applyBorder="0" applyAlignment="0" applyProtection="0"/>
    <xf numFmtId="42" fontId="42" fillId="0" borderId="0" applyFont="0" applyFill="0" applyBorder="0" applyAlignment="0" applyProtection="0"/>
    <xf numFmtId="169" fontId="29" fillId="0" borderId="0" applyFont="0" applyFill="0" applyBorder="0" applyAlignment="0" applyProtection="0"/>
    <xf numFmtId="165" fontId="29" fillId="0" borderId="0" applyFont="0" applyFill="0" applyBorder="0" applyAlignment="0" applyProtection="0"/>
    <xf numFmtId="174" fontId="42" fillId="0" borderId="0" applyFont="0" applyFill="0" applyBorder="0" applyAlignment="0" applyProtection="0"/>
    <xf numFmtId="164" fontId="29" fillId="0" borderId="0" applyFont="0" applyFill="0" applyBorder="0" applyAlignment="0" applyProtection="0"/>
    <xf numFmtId="42" fontId="42" fillId="0" borderId="0" applyFont="0" applyFill="0" applyBorder="0" applyAlignment="0" applyProtection="0"/>
    <xf numFmtId="174" fontId="42" fillId="0" borderId="0" applyFont="0" applyFill="0" applyBorder="0" applyAlignment="0" applyProtection="0"/>
    <xf numFmtId="165" fontId="29" fillId="0" borderId="0" applyFont="0" applyFill="0" applyBorder="0" applyAlignment="0" applyProtection="0"/>
    <xf numFmtId="175" fontId="42"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75" fontId="42" fillId="0" borderId="0" applyFont="0" applyFill="0" applyBorder="0" applyAlignment="0" applyProtection="0"/>
    <xf numFmtId="174" fontId="42" fillId="0" borderId="0" applyFont="0" applyFill="0" applyBorder="0" applyAlignment="0" applyProtection="0"/>
    <xf numFmtId="164" fontId="29" fillId="0" borderId="0" applyFont="0" applyFill="0" applyBorder="0" applyAlignment="0" applyProtection="0"/>
    <xf numFmtId="169" fontId="29" fillId="0" borderId="0" applyFont="0" applyFill="0" applyBorder="0" applyAlignment="0" applyProtection="0"/>
    <xf numFmtId="42" fontId="42" fillId="0" borderId="0" applyFont="0" applyFill="0" applyBorder="0" applyAlignment="0" applyProtection="0"/>
    <xf numFmtId="164" fontId="29" fillId="0" borderId="0" applyFont="0" applyFill="0" applyBorder="0" applyAlignment="0" applyProtection="0"/>
    <xf numFmtId="175" fontId="42" fillId="0" borderId="0" applyFont="0" applyFill="0" applyBorder="0" applyAlignment="0" applyProtection="0"/>
    <xf numFmtId="174" fontId="42" fillId="0" borderId="0" applyFont="0" applyFill="0" applyBorder="0" applyAlignment="0" applyProtection="0"/>
    <xf numFmtId="169" fontId="29" fillId="0" borderId="0" applyFont="0" applyFill="0" applyBorder="0" applyAlignment="0" applyProtection="0"/>
    <xf numFmtId="165" fontId="29" fillId="0" borderId="0" applyFont="0" applyFill="0" applyBorder="0" applyAlignment="0" applyProtection="0"/>
    <xf numFmtId="0" fontId="43" fillId="0" borderId="0" applyNumberFormat="0" applyFill="0" applyBorder="0" applyAlignment="0" applyProtection="0"/>
    <xf numFmtId="176" fontId="12" fillId="0" borderId="0" applyFont="0" applyFill="0" applyBorder="0" applyAlignment="0" applyProtection="0"/>
    <xf numFmtId="177" fontId="12" fillId="0" borderId="0" applyFont="0" applyFill="0" applyBorder="0" applyAlignment="0" applyProtection="0"/>
    <xf numFmtId="0" fontId="12" fillId="0" borderId="0"/>
    <xf numFmtId="0" fontId="44" fillId="0" borderId="0"/>
    <xf numFmtId="0" fontId="45" fillId="16" borderId="0"/>
    <xf numFmtId="9" fontId="46" fillId="0" borderId="0" applyBorder="0" applyAlignment="0" applyProtection="0"/>
    <xf numFmtId="0" fontId="47" fillId="16" borderId="0"/>
    <xf numFmtId="0" fontId="17" fillId="0" borderId="0"/>
    <xf numFmtId="170" fontId="48" fillId="17" borderId="0" applyNumberFormat="0" applyBorder="0" applyAlignment="0" applyProtection="0"/>
    <xf numFmtId="0" fontId="10" fillId="4" borderId="0" applyNumberFormat="0" applyBorder="0" applyAlignment="0" applyProtection="0"/>
    <xf numFmtId="170" fontId="48" fillId="18" borderId="0" applyNumberFormat="0" applyBorder="0" applyAlignment="0" applyProtection="0"/>
    <xf numFmtId="0" fontId="10" fillId="6" borderId="0" applyNumberFormat="0" applyBorder="0" applyAlignment="0" applyProtection="0"/>
    <xf numFmtId="170" fontId="48" fillId="19" borderId="0" applyNumberFormat="0" applyBorder="0" applyAlignment="0" applyProtection="0"/>
    <xf numFmtId="0" fontId="10" fillId="8" borderId="0" applyNumberFormat="0" applyBorder="0" applyAlignment="0" applyProtection="0"/>
    <xf numFmtId="170" fontId="48" fillId="20" borderId="0" applyNumberFormat="0" applyBorder="0" applyAlignment="0" applyProtection="0"/>
    <xf numFmtId="0" fontId="10" fillId="10" borderId="0" applyNumberFormat="0" applyBorder="0" applyAlignment="0" applyProtection="0"/>
    <xf numFmtId="170" fontId="48" fillId="21" borderId="0" applyNumberFormat="0" applyBorder="0" applyAlignment="0" applyProtection="0"/>
    <xf numFmtId="0" fontId="10" fillId="12" borderId="0" applyNumberFormat="0" applyBorder="0" applyAlignment="0" applyProtection="0"/>
    <xf numFmtId="170" fontId="48" fillId="22" borderId="0" applyNumberFormat="0" applyBorder="0" applyAlignment="0" applyProtection="0"/>
    <xf numFmtId="0" fontId="10" fillId="14" borderId="0" applyNumberFormat="0" applyBorder="0" applyAlignment="0" applyProtection="0"/>
    <xf numFmtId="0" fontId="49" fillId="16" borderId="0"/>
    <xf numFmtId="0" fontId="50" fillId="0" borderId="0"/>
    <xf numFmtId="0" fontId="51" fillId="0" borderId="0">
      <alignment wrapText="1"/>
    </xf>
    <xf numFmtId="170" fontId="48" fillId="23" borderId="0" applyNumberFormat="0" applyBorder="0" applyAlignment="0" applyProtection="0"/>
    <xf numFmtId="0" fontId="10" fillId="5" borderId="0" applyNumberFormat="0" applyBorder="0" applyAlignment="0" applyProtection="0"/>
    <xf numFmtId="170" fontId="48" fillId="24" borderId="0" applyNumberFormat="0" applyBorder="0" applyAlignment="0" applyProtection="0"/>
    <xf numFmtId="0" fontId="10" fillId="7" borderId="0" applyNumberFormat="0" applyBorder="0" applyAlignment="0" applyProtection="0"/>
    <xf numFmtId="170" fontId="48" fillId="25" borderId="0" applyNumberFormat="0" applyBorder="0" applyAlignment="0" applyProtection="0"/>
    <xf numFmtId="0" fontId="10" fillId="9" borderId="0" applyNumberFormat="0" applyBorder="0" applyAlignment="0" applyProtection="0"/>
    <xf numFmtId="170" fontId="48" fillId="20" borderId="0" applyNumberFormat="0" applyBorder="0" applyAlignment="0" applyProtection="0"/>
    <xf numFmtId="0" fontId="10" fillId="11" borderId="0" applyNumberFormat="0" applyBorder="0" applyAlignment="0" applyProtection="0"/>
    <xf numFmtId="170" fontId="48" fillId="23" borderId="0" applyNumberFormat="0" applyBorder="0" applyAlignment="0" applyProtection="0"/>
    <xf numFmtId="0" fontId="10" fillId="13" borderId="0" applyNumberFormat="0" applyBorder="0" applyAlignment="0" applyProtection="0"/>
    <xf numFmtId="170" fontId="48" fillId="26" borderId="0" applyNumberFormat="0" applyBorder="0" applyAlignment="0" applyProtection="0"/>
    <xf numFmtId="0" fontId="10" fillId="15" borderId="0" applyNumberFormat="0" applyBorder="0" applyAlignment="0" applyProtection="0"/>
    <xf numFmtId="170" fontId="52" fillId="27" borderId="0" applyNumberFormat="0" applyBorder="0" applyAlignment="0" applyProtection="0"/>
    <xf numFmtId="170" fontId="52" fillId="24" borderId="0" applyNumberFormat="0" applyBorder="0" applyAlignment="0" applyProtection="0"/>
    <xf numFmtId="170" fontId="52" fillId="25" borderId="0" applyNumberFormat="0" applyBorder="0" applyAlignment="0" applyProtection="0"/>
    <xf numFmtId="170" fontId="52" fillId="28" borderId="0" applyNumberFormat="0" applyBorder="0" applyAlignment="0" applyProtection="0"/>
    <xf numFmtId="170" fontId="52" fillId="29" borderId="0" applyNumberFormat="0" applyBorder="0" applyAlignment="0" applyProtection="0"/>
    <xf numFmtId="170" fontId="52" fillId="30" borderId="0" applyNumberFormat="0" applyBorder="0" applyAlignment="0" applyProtection="0"/>
    <xf numFmtId="170" fontId="52" fillId="31" borderId="0" applyNumberFormat="0" applyBorder="0" applyAlignment="0" applyProtection="0"/>
    <xf numFmtId="170" fontId="52" fillId="32" borderId="0" applyNumberFormat="0" applyBorder="0" applyAlignment="0" applyProtection="0"/>
    <xf numFmtId="170" fontId="52" fillId="33" borderId="0" applyNumberFormat="0" applyBorder="0" applyAlignment="0" applyProtection="0"/>
    <xf numFmtId="170" fontId="52" fillId="28" borderId="0" applyNumberFormat="0" applyBorder="0" applyAlignment="0" applyProtection="0"/>
    <xf numFmtId="170" fontId="52" fillId="29" borderId="0" applyNumberFormat="0" applyBorder="0" applyAlignment="0" applyProtection="0"/>
    <xf numFmtId="170" fontId="52" fillId="34" borderId="0" applyNumberFormat="0" applyBorder="0" applyAlignment="0" applyProtection="0"/>
    <xf numFmtId="0" fontId="53" fillId="0" borderId="0" applyNumberFormat="0" applyAlignment="0"/>
    <xf numFmtId="178" fontId="12" fillId="0" borderId="0" applyFont="0" applyFill="0" applyBorder="0" applyAlignment="0" applyProtection="0"/>
    <xf numFmtId="0" fontId="54" fillId="0" borderId="0" applyFont="0" applyFill="0" applyBorder="0" applyAlignment="0" applyProtection="0"/>
    <xf numFmtId="179" fontId="55" fillId="0" borderId="0" applyFont="0" applyFill="0" applyBorder="0" applyAlignment="0" applyProtection="0"/>
    <xf numFmtId="180" fontId="12" fillId="0" borderId="0" applyFont="0" applyFill="0" applyBorder="0" applyAlignment="0" applyProtection="0"/>
    <xf numFmtId="0" fontId="54" fillId="0" borderId="0" applyFont="0" applyFill="0" applyBorder="0" applyAlignment="0" applyProtection="0"/>
    <xf numFmtId="180" fontId="12" fillId="0" borderId="0" applyFont="0" applyFill="0" applyBorder="0" applyAlignment="0" applyProtection="0"/>
    <xf numFmtId="0" fontId="56" fillId="0" borderId="0">
      <alignment horizontal="center" wrapText="1"/>
      <protection locked="0"/>
    </xf>
    <xf numFmtId="181" fontId="57" fillId="0" borderId="0" applyFont="0" applyFill="0" applyBorder="0" applyAlignment="0" applyProtection="0"/>
    <xf numFmtId="0" fontId="54" fillId="0" borderId="0" applyFont="0" applyFill="0" applyBorder="0" applyAlignment="0" applyProtection="0"/>
    <xf numFmtId="181" fontId="57" fillId="0" borderId="0" applyFont="0" applyFill="0" applyBorder="0" applyAlignment="0" applyProtection="0"/>
    <xf numFmtId="182" fontId="57" fillId="0" borderId="0" applyFont="0" applyFill="0" applyBorder="0" applyAlignment="0" applyProtection="0"/>
    <xf numFmtId="0" fontId="54" fillId="0" borderId="0" applyFont="0" applyFill="0" applyBorder="0" applyAlignment="0" applyProtection="0"/>
    <xf numFmtId="182" fontId="57" fillId="0" borderId="0" applyFont="0" applyFill="0" applyBorder="0" applyAlignment="0" applyProtection="0"/>
    <xf numFmtId="169" fontId="29" fillId="0" borderId="0" applyFont="0" applyFill="0" applyBorder="0" applyAlignment="0" applyProtection="0"/>
    <xf numFmtId="170" fontId="58" fillId="18" borderId="0" applyNumberFormat="0" applyBorder="0" applyAlignment="0" applyProtection="0"/>
    <xf numFmtId="0" fontId="54" fillId="0" borderId="0"/>
    <xf numFmtId="0" fontId="44" fillId="0" borderId="0"/>
    <xf numFmtId="0" fontId="54" fillId="0" borderId="0"/>
    <xf numFmtId="37" fontId="59" fillId="0" borderId="0"/>
    <xf numFmtId="173" fontId="12" fillId="0" borderId="0" applyFont="0" applyFill="0" applyBorder="0" applyAlignment="0" applyProtection="0"/>
    <xf numFmtId="183" fontId="12" fillId="0" borderId="0" applyFont="0" applyFill="0" applyBorder="0" applyAlignment="0" applyProtection="0"/>
    <xf numFmtId="171" fontId="31" fillId="0" borderId="0" applyFill="0"/>
    <xf numFmtId="184" fontId="31" fillId="0" borderId="0" applyNumberFormat="0" applyFill="0" applyBorder="0" applyAlignment="0">
      <alignment horizontal="center"/>
    </xf>
    <xf numFmtId="0" fontId="60" fillId="0" borderId="0" applyNumberFormat="0" applyFill="0">
      <alignment horizontal="center" vertical="center" wrapText="1"/>
    </xf>
    <xf numFmtId="171" fontId="31" fillId="0" borderId="9" applyFill="0" applyBorder="0"/>
    <xf numFmtId="41" fontId="31" fillId="0" borderId="0" applyAlignment="0"/>
    <xf numFmtId="0" fontId="60" fillId="0" borderId="0" applyFill="0" applyBorder="0">
      <alignment horizontal="center" vertical="center"/>
    </xf>
    <xf numFmtId="0" fontId="60" fillId="0" borderId="0" applyFill="0" applyBorder="0">
      <alignment horizontal="center" vertical="center"/>
    </xf>
    <xf numFmtId="171" fontId="31" fillId="0" borderId="8" applyFill="0" applyBorder="0"/>
    <xf numFmtId="0" fontId="31" fillId="0" borderId="0" applyNumberFormat="0" applyAlignment="0"/>
    <xf numFmtId="0" fontId="44" fillId="0" borderId="0" applyFill="0" applyBorder="0">
      <alignment horizontal="center" vertical="center" wrapText="1"/>
    </xf>
    <xf numFmtId="0" fontId="60" fillId="0" borderId="0" applyFill="0" applyBorder="0">
      <alignment horizontal="center" vertical="center" wrapText="1"/>
    </xf>
    <xf numFmtId="171" fontId="31" fillId="0" borderId="0" applyFill="0"/>
    <xf numFmtId="0" fontId="31" fillId="0" borderId="0" applyNumberFormat="0" applyAlignment="0">
      <alignment horizontal="center"/>
    </xf>
    <xf numFmtId="0" fontId="44" fillId="0" borderId="0" applyFill="0">
      <alignment horizontal="center" vertical="center" wrapText="1"/>
    </xf>
    <xf numFmtId="0" fontId="60" fillId="0" borderId="0" applyFill="0">
      <alignment horizontal="center" vertical="center" wrapText="1"/>
    </xf>
    <xf numFmtId="171" fontId="31" fillId="0" borderId="0" applyFill="0"/>
    <xf numFmtId="0" fontId="31" fillId="0" borderId="0" applyNumberFormat="0" applyAlignment="0">
      <alignment horizontal="center"/>
    </xf>
    <xf numFmtId="0" fontId="31" fillId="0" borderId="0" applyFill="0">
      <alignment vertical="center" wrapText="1"/>
    </xf>
    <xf numFmtId="0" fontId="60" fillId="0" borderId="0">
      <alignment horizontal="center" vertical="center" wrapText="1"/>
    </xf>
    <xf numFmtId="171" fontId="31" fillId="0" borderId="0" applyFill="0"/>
    <xf numFmtId="0" fontId="44"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1" fontId="61" fillId="0" borderId="0" applyFill="0"/>
    <xf numFmtId="0" fontId="31" fillId="0" borderId="0" applyNumberFormat="0" applyAlignment="0">
      <alignment horizontal="center"/>
    </xf>
    <xf numFmtId="0" fontId="31" fillId="0" borderId="0" applyFill="0">
      <alignment horizontal="center" vertical="center" wrapText="1"/>
    </xf>
    <xf numFmtId="0" fontId="60" fillId="0" borderId="0" applyFill="0">
      <alignment horizontal="center" vertical="center" wrapText="1"/>
    </xf>
    <xf numFmtId="171" fontId="62" fillId="0" borderId="0" applyFill="0"/>
    <xf numFmtId="0" fontId="31" fillId="0" borderId="0" applyNumberFormat="0" applyAlignment="0">
      <alignment horizontal="center"/>
    </xf>
    <xf numFmtId="0" fontId="63" fillId="0" borderId="0">
      <alignment horizontal="center" wrapText="1"/>
    </xf>
    <xf numFmtId="0" fontId="60" fillId="0" borderId="0" applyFill="0">
      <alignment horizontal="center" vertical="center" wrapText="1"/>
    </xf>
    <xf numFmtId="185" fontId="12" fillId="0" borderId="0" applyFill="0" applyBorder="0" applyAlignment="0"/>
    <xf numFmtId="170" fontId="64" fillId="16" borderId="10" applyNumberFormat="0" applyAlignment="0" applyProtection="0"/>
    <xf numFmtId="0" fontId="65" fillId="0" borderId="0"/>
    <xf numFmtId="186" fontId="42" fillId="0" borderId="0" applyFont="0" applyFill="0" applyBorder="0" applyAlignment="0" applyProtection="0"/>
    <xf numFmtId="170" fontId="66" fillId="35" borderId="11" applyNumberFormat="0" applyAlignment="0" applyProtection="0"/>
    <xf numFmtId="1" fontId="67" fillId="0" borderId="6" applyBorder="0"/>
    <xf numFmtId="41"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165" fontId="12"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165"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187" fontId="44" fillId="0" borderId="0"/>
    <xf numFmtId="187" fontId="44" fillId="0" borderId="0"/>
    <xf numFmtId="188" fontId="68" fillId="0" borderId="0"/>
    <xf numFmtId="3" fontId="12" fillId="0" borderId="0" applyFont="0" applyFill="0" applyBorder="0" applyAlignment="0" applyProtection="0"/>
    <xf numFmtId="3" fontId="12" fillId="0" borderId="0" applyFont="0" applyFill="0" applyBorder="0" applyAlignment="0" applyProtection="0"/>
    <xf numFmtId="0" fontId="69" fillId="0" borderId="0" applyNumberFormat="0" applyAlignment="0">
      <alignment horizontal="left"/>
    </xf>
    <xf numFmtId="0" fontId="70" fillId="0" borderId="0" applyNumberFormat="0" applyAlignment="0"/>
    <xf numFmtId="189" fontId="71" fillId="0" borderId="0" applyFont="0" applyFill="0" applyBorder="0" applyAlignment="0" applyProtection="0"/>
    <xf numFmtId="190" fontId="12" fillId="0" borderId="0" applyFont="0" applyFill="0" applyBorder="0" applyAlignment="0" applyProtection="0"/>
    <xf numFmtId="190" fontId="12" fillId="0" borderId="0" applyFont="0" applyFill="0" applyBorder="0" applyAlignment="0" applyProtection="0"/>
    <xf numFmtId="191" fontId="12" fillId="0" borderId="0"/>
    <xf numFmtId="0" fontId="12" fillId="0" borderId="0" applyFont="0" applyFill="0" applyBorder="0" applyAlignment="0" applyProtection="0"/>
    <xf numFmtId="0" fontId="12"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xf numFmtId="0" fontId="42" fillId="0" borderId="12">
      <alignment horizontal="left"/>
    </xf>
    <xf numFmtId="0" fontId="72" fillId="0" borderId="0" applyNumberFormat="0" applyAlignment="0">
      <alignment horizontal="left"/>
    </xf>
    <xf numFmtId="195" fontId="17" fillId="0" borderId="0" applyFont="0" applyFill="0" applyBorder="0" applyAlignment="0" applyProtection="0"/>
    <xf numFmtId="196" fontId="12" fillId="0" borderId="0" applyFont="0" applyFill="0" applyBorder="0" applyAlignment="0" applyProtection="0"/>
    <xf numFmtId="170" fontId="73"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97" fontId="17" fillId="0" borderId="13" applyFont="0" applyFill="0" applyBorder="0" applyProtection="0"/>
    <xf numFmtId="170" fontId="74" fillId="19" borderId="0" applyNumberFormat="0" applyBorder="0" applyAlignment="0" applyProtection="0"/>
    <xf numFmtId="38" fontId="53" fillId="16" borderId="0" applyNumberFormat="0" applyBorder="0" applyAlignment="0" applyProtection="0"/>
    <xf numFmtId="0" fontId="75" fillId="0" borderId="0">
      <alignment horizontal="left"/>
    </xf>
    <xf numFmtId="0" fontId="76" fillId="0" borderId="14" applyNumberFormat="0" applyAlignment="0" applyProtection="0">
      <alignment horizontal="left" vertical="center"/>
    </xf>
    <xf numFmtId="0" fontId="76" fillId="0" borderId="15">
      <alignment horizontal="left" vertical="center"/>
    </xf>
    <xf numFmtId="14" fontId="30" fillId="21" borderId="16">
      <alignment horizontal="center" vertical="center" wrapText="1"/>
    </xf>
    <xf numFmtId="0" fontId="77" fillId="0" borderId="0" applyNumberFormat="0" applyFill="0" applyBorder="0" applyAlignment="0" applyProtection="0"/>
    <xf numFmtId="170" fontId="78" fillId="0" borderId="17"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170" fontId="79" fillId="0" borderId="18"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0" fontId="80" fillId="0" borderId="19" applyNumberFormat="0" applyFill="0" applyAlignment="0" applyProtection="0"/>
    <xf numFmtId="170" fontId="80" fillId="0" borderId="0" applyNumberFormat="0" applyFill="0" applyBorder="0" applyAlignment="0" applyProtection="0"/>
    <xf numFmtId="14" fontId="30" fillId="21" borderId="16">
      <alignment horizontal="center" vertical="center" wrapText="1"/>
    </xf>
    <xf numFmtId="198" fontId="81" fillId="0" borderId="0">
      <protection locked="0"/>
    </xf>
    <xf numFmtId="198" fontId="81" fillId="0" borderId="0">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10" fontId="53" fillId="36" borderId="1" applyNumberFormat="0" applyBorder="0" applyAlignment="0" applyProtection="0"/>
    <xf numFmtId="0" fontId="85" fillId="0" borderId="0"/>
    <xf numFmtId="0" fontId="85" fillId="0" borderId="0"/>
    <xf numFmtId="0" fontId="85" fillId="0" borderId="0"/>
    <xf numFmtId="0" fontId="85" fillId="0" borderId="0"/>
    <xf numFmtId="0" fontId="85" fillId="0" borderId="0"/>
    <xf numFmtId="170" fontId="86" fillId="22" borderId="10" applyNumberFormat="0" applyAlignment="0" applyProtection="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185" fontId="87" fillId="37" borderId="0"/>
    <xf numFmtId="0" fontId="56" fillId="0" borderId="0" applyNumberFormat="0" applyFont="0" applyBorder="0" applyAlignment="0"/>
    <xf numFmtId="170" fontId="88" fillId="0" borderId="20" applyNumberFormat="0" applyFill="0" applyAlignment="0" applyProtection="0"/>
    <xf numFmtId="185" fontId="87" fillId="38" borderId="0"/>
    <xf numFmtId="38" fontId="40" fillId="0" borderId="0" applyFont="0" applyFill="0" applyBorder="0" applyAlignment="0" applyProtection="0"/>
    <xf numFmtId="40" fontId="40"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89" fillId="0" borderId="16"/>
    <xf numFmtId="199" fontId="90" fillId="0" borderId="21"/>
    <xf numFmtId="169" fontId="12" fillId="0" borderId="0" applyFont="0" applyFill="0" applyBorder="0" applyAlignment="0" applyProtection="0"/>
    <xf numFmtId="200" fontId="12" fillId="0" borderId="0" applyFont="0" applyFill="0" applyBorder="0" applyAlignment="0" applyProtection="0"/>
    <xf numFmtId="201" fontId="40" fillId="0" borderId="0" applyFont="0" applyFill="0" applyBorder="0" applyAlignment="0" applyProtection="0"/>
    <xf numFmtId="202" fontId="40" fillId="0" borderId="0" applyFont="0" applyFill="0" applyBorder="0" applyAlignment="0" applyProtection="0"/>
    <xf numFmtId="203" fontId="42" fillId="0" borderId="0" applyFont="0" applyFill="0" applyBorder="0" applyAlignment="0" applyProtection="0"/>
    <xf numFmtId="204" fontId="42" fillId="0" borderId="0" applyFont="0" applyFill="0" applyBorder="0" applyAlignment="0" applyProtection="0"/>
    <xf numFmtId="0" fontId="91" fillId="0" borderId="0" applyNumberFormat="0" applyFont="0" applyFill="0" applyAlignment="0"/>
    <xf numFmtId="170" fontId="92" fillId="39" borderId="0" applyNumberFormat="0" applyBorder="0" applyAlignment="0" applyProtection="0"/>
    <xf numFmtId="0" fontId="71" fillId="0" borderId="1"/>
    <xf numFmtId="0" fontId="71" fillId="0" borderId="1"/>
    <xf numFmtId="0" fontId="44" fillId="0" borderId="0"/>
    <xf numFmtId="0" fontId="44" fillId="0" borderId="0"/>
    <xf numFmtId="0" fontId="71" fillId="0" borderId="1"/>
    <xf numFmtId="37" fontId="93" fillId="0" borderId="0"/>
    <xf numFmtId="0" fontId="94" fillId="0" borderId="1" applyNumberFormat="0" applyFont="0" applyFill="0" applyBorder="0" applyAlignment="0">
      <alignment horizontal="center"/>
    </xf>
    <xf numFmtId="205" fontId="9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96" fillId="0" borderId="0">
      <alignment vertical="top"/>
    </xf>
    <xf numFmtId="0" fontId="10" fillId="0" borderId="0"/>
    <xf numFmtId="0" fontId="96" fillId="0" borderId="0">
      <alignment vertical="top"/>
    </xf>
    <xf numFmtId="0" fontId="10" fillId="0" borderId="0"/>
    <xf numFmtId="0" fontId="10" fillId="0" borderId="0"/>
    <xf numFmtId="0" fontId="10" fillId="0" borderId="0"/>
    <xf numFmtId="0" fontId="10" fillId="0" borderId="0"/>
    <xf numFmtId="0" fontId="10" fillId="0" borderId="0"/>
    <xf numFmtId="170" fontId="12" fillId="0" borderId="0" applyNumberFormat="0" applyFill="0" applyBorder="0" applyAlignment="0" applyProtection="0"/>
    <xf numFmtId="0" fontId="10" fillId="0" borderId="0"/>
    <xf numFmtId="0" fontId="10" fillId="0" borderId="0"/>
    <xf numFmtId="170" fontId="12" fillId="0" borderId="0" applyNumberFormat="0" applyFill="0" applyBorder="0" applyAlignment="0" applyProtection="0"/>
    <xf numFmtId="0" fontId="10" fillId="0" borderId="0"/>
    <xf numFmtId="170" fontId="12" fillId="0" borderId="0" applyNumberFormat="0" applyFill="0" applyBorder="0" applyAlignment="0" applyProtection="0"/>
    <xf numFmtId="0" fontId="10" fillId="0" borderId="0"/>
    <xf numFmtId="170" fontId="12" fillId="0" borderId="0" applyNumberFormat="0" applyFill="0" applyBorder="0" applyAlignment="0" applyProtection="0"/>
    <xf numFmtId="0" fontId="12" fillId="0" borderId="0"/>
    <xf numFmtId="0" fontId="41"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0" fontId="1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2"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2" fillId="0" borderId="0"/>
    <xf numFmtId="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2" fillId="0" borderId="0"/>
    <xf numFmtId="0" fontId="10" fillId="0" borderId="0"/>
    <xf numFmtId="170" fontId="10" fillId="0" borderId="0"/>
    <xf numFmtId="0" fontId="1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6" fillId="0" borderId="0">
      <alignment horizontal="right"/>
    </xf>
    <xf numFmtId="40" fontId="97" fillId="0" borderId="0">
      <alignment horizontal="center" wrapText="1"/>
    </xf>
    <xf numFmtId="170" fontId="41"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1" fontId="56" fillId="0" borderId="0" applyBorder="0" applyAlignment="0"/>
    <xf numFmtId="0" fontId="98" fillId="0" borderId="0"/>
    <xf numFmtId="206" fontId="42" fillId="0" borderId="0" applyFont="0" applyFill="0" applyBorder="0" applyAlignment="0" applyProtection="0"/>
    <xf numFmtId="207" fontId="42" fillId="0" borderId="0" applyFont="0" applyFill="0" applyBorder="0" applyAlignment="0" applyProtection="0"/>
    <xf numFmtId="0" fontId="12" fillId="0" borderId="0" applyFont="0" applyFill="0" applyBorder="0" applyAlignment="0" applyProtection="0"/>
    <xf numFmtId="0" fontId="44" fillId="0" borderId="0"/>
    <xf numFmtId="170" fontId="99" fillId="16" borderId="23" applyNumberFormat="0" applyAlignment="0" applyProtection="0"/>
    <xf numFmtId="14" fontId="56" fillId="0" borderId="0">
      <alignment horizontal="center" wrapText="1"/>
      <protection locked="0"/>
    </xf>
    <xf numFmtId="208"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24" applyNumberFormat="0" applyBorder="0"/>
    <xf numFmtId="5" fontId="100" fillId="0" borderId="0"/>
    <xf numFmtId="0" fontId="40" fillId="0" borderId="0" applyNumberFormat="0" applyFont="0" applyFill="0" applyBorder="0" applyAlignment="0" applyProtection="0">
      <alignment horizontal="left"/>
    </xf>
    <xf numFmtId="38" fontId="31" fillId="16" borderId="25" applyFill="0">
      <alignment horizontal="right"/>
    </xf>
    <xf numFmtId="0" fontId="31" fillId="0" borderId="25" applyNumberFormat="0" applyFill="0" applyAlignment="0">
      <alignment horizontal="left" indent="7"/>
    </xf>
    <xf numFmtId="0" fontId="101" fillId="0" borderId="25" applyFill="0">
      <alignment horizontal="left" indent="8"/>
    </xf>
    <xf numFmtId="171" fontId="60" fillId="26" borderId="0" applyFill="0">
      <alignment horizontal="right"/>
    </xf>
    <xf numFmtId="0" fontId="60" fillId="40" borderId="0" applyNumberFormat="0">
      <alignment horizontal="right"/>
    </xf>
    <xf numFmtId="0" fontId="102" fillId="26" borderId="15" applyFill="0"/>
    <xf numFmtId="0" fontId="44" fillId="41" borderId="15" applyFill="0" applyBorder="0"/>
    <xf numFmtId="171" fontId="44" fillId="36" borderId="26" applyFill="0"/>
    <xf numFmtId="0" fontId="31" fillId="0" borderId="27" applyNumberFormat="0" applyAlignment="0"/>
    <xf numFmtId="0" fontId="102" fillId="0" borderId="0" applyFill="0">
      <alignment horizontal="left" indent="1"/>
    </xf>
    <xf numFmtId="0" fontId="103" fillId="36" borderId="0" applyFill="0">
      <alignment horizontal="left" indent="1"/>
    </xf>
    <xf numFmtId="171" fontId="31" fillId="22" borderId="26" applyFill="0"/>
    <xf numFmtId="0" fontId="31" fillId="0" borderId="26" applyNumberFormat="0" applyAlignment="0"/>
    <xf numFmtId="0" fontId="102" fillId="0" borderId="0" applyFill="0">
      <alignment horizontal="left" indent="2"/>
    </xf>
    <xf numFmtId="0" fontId="104" fillId="22" borderId="0" applyFill="0">
      <alignment horizontal="left" indent="2"/>
    </xf>
    <xf numFmtId="171" fontId="31" fillId="0" borderId="26" applyFill="0"/>
    <xf numFmtId="0" fontId="56" fillId="0" borderId="26" applyNumberFormat="0" applyAlignment="0"/>
    <xf numFmtId="0" fontId="105" fillId="0" borderId="0">
      <alignment horizontal="left" indent="3"/>
    </xf>
    <xf numFmtId="0" fontId="106" fillId="0" borderId="0" applyFill="0">
      <alignment horizontal="left" indent="3"/>
    </xf>
    <xf numFmtId="38" fontId="31" fillId="0" borderId="0" applyFill="0"/>
    <xf numFmtId="0" fontId="12" fillId="0" borderId="26" applyNumberFormat="0" applyFont="0" applyAlignment="0"/>
    <xf numFmtId="0" fontId="105" fillId="0" borderId="0">
      <alignment horizontal="left" indent="4"/>
    </xf>
    <xf numFmtId="0" fontId="31" fillId="0" borderId="0" applyFill="0" applyProtection="0">
      <alignment horizontal="left" indent="4"/>
    </xf>
    <xf numFmtId="38" fontId="31" fillId="0" borderId="0" applyFill="0"/>
    <xf numFmtId="0" fontId="31" fillId="0" borderId="0" applyNumberFormat="0" applyAlignment="0"/>
    <xf numFmtId="0" fontId="105" fillId="0" borderId="0">
      <alignment horizontal="left" indent="5"/>
    </xf>
    <xf numFmtId="0" fontId="31" fillId="0" borderId="0" applyFill="0">
      <alignment horizontal="left" indent="5"/>
    </xf>
    <xf numFmtId="171" fontId="31" fillId="0" borderId="0" applyFill="0"/>
    <xf numFmtId="0" fontId="44" fillId="0" borderId="0" applyNumberFormat="0" applyFill="0" applyAlignment="0"/>
    <xf numFmtId="0" fontId="107" fillId="0" borderId="0" applyFill="0">
      <alignment horizontal="left" indent="6"/>
    </xf>
    <xf numFmtId="0" fontId="31" fillId="0" borderId="0" applyFill="0">
      <alignment horizontal="left" indent="6"/>
    </xf>
    <xf numFmtId="209" fontId="12" fillId="0" borderId="0" applyNumberFormat="0" applyFill="0" applyBorder="0" applyAlignment="0" applyProtection="0">
      <alignment horizontal="left"/>
    </xf>
    <xf numFmtId="210" fontId="108" fillId="0" borderId="0" applyFont="0" applyFill="0" applyBorder="0" applyAlignment="0" applyProtection="0"/>
    <xf numFmtId="0" fontId="40" fillId="0" borderId="0" applyFont="0" applyFill="0" applyBorder="0" applyAlignment="0" applyProtection="0"/>
    <xf numFmtId="0" fontId="12" fillId="0" borderId="0"/>
    <xf numFmtId="211" fontId="71" fillId="0" borderId="0" applyFont="0" applyFill="0" applyBorder="0" applyAlignment="0" applyProtection="0"/>
    <xf numFmtId="175" fontId="42" fillId="0" borderId="0" applyFont="0" applyFill="0" applyBorder="0" applyAlignment="0" applyProtection="0"/>
    <xf numFmtId="42" fontId="42" fillId="0" borderId="0" applyFont="0" applyFill="0" applyBorder="0" applyAlignment="0" applyProtection="0"/>
    <xf numFmtId="0" fontId="89" fillId="0" borderId="0"/>
    <xf numFmtId="40" fontId="109" fillId="0" borderId="0" applyBorder="0">
      <alignment horizontal="right"/>
    </xf>
    <xf numFmtId="3" fontId="50" fillId="0" borderId="0" applyFill="0" applyBorder="0" applyAlignment="0" applyProtection="0">
      <alignment horizontal="right"/>
    </xf>
    <xf numFmtId="212" fontId="71" fillId="0" borderId="3">
      <alignment horizontal="right" vertical="center"/>
    </xf>
    <xf numFmtId="212" fontId="71" fillId="0" borderId="3">
      <alignment horizontal="right" vertical="center"/>
    </xf>
    <xf numFmtId="212" fontId="71" fillId="0" borderId="3">
      <alignment horizontal="right" vertical="center"/>
    </xf>
    <xf numFmtId="213" fontId="71" fillId="0" borderId="3">
      <alignment horizontal="center"/>
    </xf>
    <xf numFmtId="0" fontId="110" fillId="0" borderId="0">
      <alignment vertical="center" wrapText="1"/>
      <protection locked="0"/>
    </xf>
    <xf numFmtId="4" fontId="111" fillId="0" borderId="0"/>
    <xf numFmtId="3" fontId="112" fillId="0" borderId="28" applyNumberFormat="0" applyBorder="0" applyAlignment="0"/>
    <xf numFmtId="0" fontId="113" fillId="0" borderId="0" applyFont="0">
      <alignment horizontal="centerContinuous"/>
    </xf>
    <xf numFmtId="0" fontId="114" fillId="0" borderId="0" applyFill="0" applyBorder="0" applyProtection="0">
      <alignment horizontal="left" vertical="top"/>
    </xf>
    <xf numFmtId="170" fontId="115" fillId="0" borderId="0" applyNumberFormat="0" applyFill="0" applyBorder="0" applyAlignment="0" applyProtection="0"/>
    <xf numFmtId="0" fontId="12" fillId="0" borderId="9" applyNumberFormat="0" applyFont="0" applyFill="0" applyAlignment="0" applyProtection="0"/>
    <xf numFmtId="170" fontId="116"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3" fontId="71" fillId="0" borderId="0"/>
    <xf numFmtId="214" fontId="71" fillId="0" borderId="1"/>
    <xf numFmtId="0" fontId="117" fillId="42" borderId="1">
      <alignment horizontal="left" vertical="center"/>
    </xf>
    <xf numFmtId="5" fontId="118" fillId="0" borderId="5">
      <alignment horizontal="left" vertical="top"/>
    </xf>
    <xf numFmtId="5" fontId="43" fillId="0" borderId="30">
      <alignment horizontal="left" vertical="top"/>
    </xf>
    <xf numFmtId="5" fontId="43" fillId="0" borderId="30">
      <alignment horizontal="left" vertical="top"/>
    </xf>
    <xf numFmtId="0" fontId="119" fillId="0" borderId="30">
      <alignment horizontal="left" vertical="center"/>
    </xf>
    <xf numFmtId="215" fontId="12" fillId="0" borderId="0" applyFont="0" applyFill="0" applyBorder="0" applyAlignment="0" applyProtection="0"/>
    <xf numFmtId="216" fontId="12" fillId="0" borderId="0" applyFont="0" applyFill="0" applyBorder="0" applyAlignment="0" applyProtection="0"/>
    <xf numFmtId="170" fontId="120" fillId="0" borderId="0" applyNumberFormat="0" applyFill="0" applyBorder="0" applyAlignment="0" applyProtection="0"/>
    <xf numFmtId="0" fontId="121" fillId="0" borderId="0">
      <alignment vertical="center"/>
    </xf>
    <xf numFmtId="42" fontId="122" fillId="0" borderId="0" applyFont="0" applyFill="0" applyBorder="0" applyAlignment="0" applyProtection="0"/>
    <xf numFmtId="44" fontId="122" fillId="0" borderId="0" applyFont="0" applyFill="0" applyBorder="0" applyAlignment="0" applyProtection="0"/>
    <xf numFmtId="0" fontId="122" fillId="0" borderId="0"/>
    <xf numFmtId="0" fontId="123" fillId="0" borderId="0" applyFont="0" applyFill="0" applyBorder="0" applyAlignment="0" applyProtection="0"/>
    <xf numFmtId="0" fontId="123" fillId="0" borderId="0" applyFont="0" applyFill="0" applyBorder="0" applyAlignment="0" applyProtection="0"/>
    <xf numFmtId="0" fontId="50" fillId="0" borderId="0">
      <alignment vertical="center"/>
    </xf>
    <xf numFmtId="40" fontId="124" fillId="0" borderId="0" applyFont="0" applyFill="0" applyBorder="0" applyAlignment="0" applyProtection="0"/>
    <xf numFmtId="38" fontId="124"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9" fontId="125" fillId="0" borderId="0" applyBorder="0" applyAlignment="0" applyProtection="0"/>
    <xf numFmtId="0" fontId="126" fillId="0" borderId="0"/>
    <xf numFmtId="217" fontId="127" fillId="0" borderId="0" applyFont="0" applyFill="0" applyBorder="0" applyAlignment="0" applyProtection="0"/>
    <xf numFmtId="218" fontId="12" fillId="0" borderId="0" applyFont="0" applyFill="0" applyBorder="0" applyAlignment="0" applyProtection="0"/>
    <xf numFmtId="0" fontId="128" fillId="0" borderId="0" applyFont="0" applyFill="0" applyBorder="0" applyAlignment="0" applyProtection="0"/>
    <xf numFmtId="0" fontId="128"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129" fillId="0" borderId="0"/>
    <xf numFmtId="0" fontId="91" fillId="0" borderId="0"/>
    <xf numFmtId="183" fontId="130" fillId="0" borderId="0" applyFont="0" applyFill="0" applyBorder="0" applyAlignment="0" applyProtection="0"/>
    <xf numFmtId="164" fontId="35" fillId="0" borderId="0" applyFont="0" applyFill="0" applyBorder="0" applyAlignment="0" applyProtection="0"/>
    <xf numFmtId="165" fontId="35" fillId="0" borderId="0" applyFont="0" applyFill="0" applyBorder="0" applyAlignment="0" applyProtection="0"/>
    <xf numFmtId="0" fontId="130" fillId="0" borderId="0"/>
    <xf numFmtId="182" fontId="12" fillId="0" borderId="0" applyFont="0" applyFill="0" applyBorder="0" applyAlignment="0" applyProtection="0"/>
    <xf numFmtId="181" fontId="12" fillId="0" borderId="0" applyFont="0" applyFill="0" applyBorder="0" applyAlignment="0" applyProtection="0"/>
    <xf numFmtId="0" fontId="131" fillId="0" borderId="0"/>
    <xf numFmtId="169" fontId="35" fillId="0" borderId="0" applyFont="0" applyFill="0" applyBorder="0" applyAlignment="0" applyProtection="0"/>
    <xf numFmtId="201" fontId="37" fillId="0" borderId="0" applyFont="0" applyFill="0" applyBorder="0" applyAlignment="0" applyProtection="0"/>
    <xf numFmtId="200" fontId="35"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0" fontId="132" fillId="0" borderId="0" applyNumberFormat="0" applyFill="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43" borderId="0" applyNumberFormat="0" applyBorder="0" applyAlignment="0" applyProtection="0"/>
    <xf numFmtId="0" fontId="137" fillId="44" borderId="0" applyNumberFormat="0" applyBorder="0" applyAlignment="0" applyProtection="0"/>
    <xf numFmtId="0" fontId="138" fillId="45" borderId="0" applyNumberFormat="0" applyBorder="0" applyAlignment="0" applyProtection="0"/>
    <xf numFmtId="0" fontId="139" fillId="46" borderId="36" applyNumberFormat="0" applyAlignment="0" applyProtection="0"/>
    <xf numFmtId="0" fontId="140" fillId="47" borderId="37" applyNumberFormat="0" applyAlignment="0" applyProtection="0"/>
    <xf numFmtId="0" fontId="141" fillId="47" borderId="36" applyNumberFormat="0" applyAlignment="0" applyProtection="0"/>
    <xf numFmtId="0" fontId="142" fillId="0" borderId="38" applyNumberFormat="0" applyFill="0" applyAlignment="0" applyProtection="0"/>
    <xf numFmtId="0" fontId="143" fillId="48" borderId="39" applyNumberFormat="0" applyAlignment="0" applyProtection="0"/>
    <xf numFmtId="0" fontId="28" fillId="0" borderId="0" applyNumberFormat="0" applyFill="0" applyBorder="0" applyAlignment="0" applyProtection="0"/>
    <xf numFmtId="0" fontId="144" fillId="0" borderId="0" applyNumberFormat="0" applyFill="0" applyBorder="0" applyAlignment="0" applyProtection="0"/>
    <xf numFmtId="0" fontId="23" fillId="0" borderId="40" applyNumberFormat="0" applyFill="0" applyAlignment="0" applyProtection="0"/>
    <xf numFmtId="0" fontId="145"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5" fillId="50" borderId="0" applyNumberFormat="0" applyBorder="0" applyAlignment="0" applyProtection="0"/>
    <xf numFmtId="0" fontId="145"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5" fillId="52" borderId="0" applyNumberFormat="0" applyBorder="0" applyAlignment="0" applyProtection="0"/>
    <xf numFmtId="0" fontId="145"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5" fillId="54" borderId="0" applyNumberFormat="0" applyBorder="0" applyAlignment="0" applyProtection="0"/>
    <xf numFmtId="0" fontId="145"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5" fillId="56" borderId="0" applyNumberFormat="0" applyBorder="0" applyAlignment="0" applyProtection="0"/>
    <xf numFmtId="0" fontId="145"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5" fillId="58" borderId="0" applyNumberFormat="0" applyBorder="0" applyAlignment="0" applyProtection="0"/>
    <xf numFmtId="0" fontId="145"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5" fillId="60" borderId="0" applyNumberFormat="0" applyBorder="0" applyAlignment="0" applyProtection="0"/>
    <xf numFmtId="0" fontId="96" fillId="0" borderId="0">
      <alignment vertical="top"/>
    </xf>
    <xf numFmtId="0" fontId="9" fillId="3" borderId="7" applyNumberFormat="0" applyFont="0" applyAlignment="0" applyProtection="0"/>
    <xf numFmtId="0" fontId="8" fillId="0" borderId="0"/>
    <xf numFmtId="43" fontId="8" fillId="0" borderId="0" applyFont="0" applyFill="0" applyBorder="0" applyAlignment="0" applyProtection="0"/>
    <xf numFmtId="0" fontId="96"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6" fillId="0" borderId="0">
      <alignment vertical="top"/>
    </xf>
    <xf numFmtId="0" fontId="96"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6" fillId="0" borderId="0">
      <alignment vertical="top"/>
    </xf>
    <xf numFmtId="0" fontId="96"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6"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6" fillId="0" borderId="0">
      <alignment vertical="top"/>
    </xf>
    <xf numFmtId="0" fontId="96"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6" fillId="0" borderId="0">
      <alignment vertical="top"/>
    </xf>
    <xf numFmtId="0" fontId="96"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6" fillId="0" borderId="0" applyNumberFormat="0" applyFill="0" applyBorder="0" applyAlignment="0" applyProtection="0"/>
    <xf numFmtId="0" fontId="156"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7" fillId="0" borderId="0" applyNumberFormat="0" applyFill="0" applyBorder="0" applyAlignment="0" applyProtection="0"/>
    <xf numFmtId="0" fontId="156"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2" fillId="0" borderId="0"/>
    <xf numFmtId="165" fontId="12" fillId="0" borderId="0" quotePrefix="1" applyFont="0" applyFill="0" applyBorder="0" applyAlignment="0">
      <protection locked="0"/>
    </xf>
    <xf numFmtId="165" fontId="1"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2" fillId="0" borderId="0" quotePrefix="1" applyFont="0" applyFill="0" applyBorder="0" applyAlignment="0">
      <protection locked="0"/>
    </xf>
    <xf numFmtId="165"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164" fontId="31" fillId="0" borderId="0" applyAlignment="0"/>
    <xf numFmtId="164"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4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4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165"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6" fillId="0" borderId="0">
      <alignment vertical="top"/>
    </xf>
    <xf numFmtId="0" fontId="96" fillId="0" borderId="0">
      <alignment vertical="top"/>
    </xf>
  </cellStyleXfs>
  <cellXfs count="598">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49" fontId="16" fillId="2" borderId="1" xfId="49" applyNumberFormat="1" applyFont="1" applyFill="1" applyBorder="1" applyAlignment="1">
      <alignment horizontal="center" vertical="center" wrapText="1"/>
    </xf>
    <xf numFmtId="49" fontId="16" fillId="2" borderId="1" xfId="49" applyNumberFormat="1" applyFont="1" applyFill="1" applyBorder="1" applyAlignment="1">
      <alignment horizontal="left" vertical="center" wrapText="1"/>
    </xf>
    <xf numFmtId="0" fontId="15" fillId="2" borderId="0" xfId="43" applyFont="1" applyFill="1" applyAlignment="1">
      <alignment vertical="center"/>
    </xf>
    <xf numFmtId="15" fontId="16" fillId="2" borderId="0" xfId="48" applyNumberFormat="1" applyFont="1" applyFill="1" applyAlignment="1">
      <alignment horizontal="left" vertical="center" wrapText="1"/>
    </xf>
    <xf numFmtId="49" fontId="16" fillId="2" borderId="1" xfId="19" applyNumberFormat="1" applyFont="1" applyFill="1" applyBorder="1" applyAlignment="1">
      <alignment horizontal="left" vertical="center" wrapText="1"/>
    </xf>
    <xf numFmtId="49" fontId="15" fillId="2" borderId="1" xfId="19" applyNumberFormat="1" applyFont="1" applyFill="1" applyBorder="1" applyAlignment="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2" fillId="2" borderId="0" xfId="0" applyFont="1" applyFill="1"/>
    <xf numFmtId="0" fontId="15" fillId="2" borderId="0" xfId="0" applyFont="1" applyFill="1"/>
    <xf numFmtId="166" fontId="16" fillId="2" borderId="0" xfId="1" applyNumberFormat="1" applyFont="1" applyFill="1" applyBorder="1">
      <protection locked="0"/>
    </xf>
    <xf numFmtId="166" fontId="15" fillId="2" borderId="0" xfId="1" applyNumberFormat="1" applyFont="1" applyFill="1" applyBorder="1">
      <protection locked="0"/>
    </xf>
    <xf numFmtId="0" fontId="16" fillId="2" borderId="2" xfId="0" applyFont="1" applyFill="1" applyBorder="1"/>
    <xf numFmtId="166" fontId="16" fillId="2" borderId="2" xfId="1" applyNumberFormat="1" applyFont="1" applyFill="1" applyBorder="1">
      <protection locked="0"/>
    </xf>
    <xf numFmtId="0" fontId="25" fillId="2" borderId="0" xfId="30" applyFont="1" applyFill="1" applyAlignment="1">
      <alignment horizontal="center"/>
    </xf>
    <xf numFmtId="0" fontId="25" fillId="2" borderId="0" xfId="30" applyFont="1" applyFill="1"/>
    <xf numFmtId="0" fontId="16" fillId="2" borderId="0" xfId="30" applyFont="1" applyFill="1"/>
    <xf numFmtId="166" fontId="16" fillId="2" borderId="0" xfId="1" applyNumberFormat="1" applyFont="1" applyFill="1">
      <protection locked="0"/>
    </xf>
    <xf numFmtId="166" fontId="15" fillId="2" borderId="0" xfId="1" applyNumberFormat="1" applyFont="1" applyFill="1">
      <protection locked="0"/>
    </xf>
    <xf numFmtId="0" fontId="14" fillId="2" borderId="0" xfId="0" applyFont="1" applyFill="1"/>
    <xf numFmtId="166" fontId="14" fillId="2" borderId="0" xfId="1" applyNumberFormat="1" applyFont="1" applyFill="1">
      <protection locked="0"/>
    </xf>
    <xf numFmtId="0" fontId="15" fillId="2" borderId="1" xfId="19" applyFont="1" applyFill="1" applyBorder="1" applyAlignment="1">
      <alignment horizontal="center" vertical="center" wrapText="1"/>
    </xf>
    <xf numFmtId="0" fontId="15" fillId="2" borderId="3" xfId="19" applyFont="1" applyFill="1" applyBorder="1" applyAlignment="1">
      <alignment horizontal="center" vertical="center" wrapText="1"/>
    </xf>
    <xf numFmtId="0" fontId="15" fillId="2" borderId="6" xfId="19" applyFont="1" applyFill="1" applyBorder="1" applyAlignment="1">
      <alignment horizontal="center" vertical="center" wrapText="1"/>
    </xf>
    <xf numFmtId="0" fontId="15" fillId="2" borderId="6" xfId="19" applyFont="1" applyFill="1" applyBorder="1" applyAlignment="1">
      <alignment horizontal="left" vertical="center" wrapText="1"/>
    </xf>
    <xf numFmtId="0" fontId="15" fillId="2" borderId="32" xfId="19" applyFont="1" applyFill="1" applyBorder="1" applyAlignment="1">
      <alignment horizontal="center" vertical="center" wrapText="1"/>
    </xf>
    <xf numFmtId="166" fontId="60" fillId="2" borderId="0" xfId="6" applyNumberFormat="1" applyFont="1" applyFill="1" applyAlignment="1" applyProtection="1">
      <alignment horizontal="center" vertical="center"/>
      <protection locked="0"/>
    </xf>
    <xf numFmtId="0" fontId="16" fillId="2" borderId="0" xfId="43" applyFont="1" applyFill="1" applyAlignment="1">
      <alignment vertical="center"/>
    </xf>
    <xf numFmtId="0" fontId="14" fillId="2" borderId="0" xfId="43" applyFont="1" applyFill="1" applyAlignment="1">
      <alignment vertical="center"/>
    </xf>
    <xf numFmtId="0" fontId="15" fillId="2" borderId="8" xfId="43" applyFont="1" applyFill="1" applyBorder="1" applyAlignment="1">
      <alignment vertical="center"/>
    </xf>
    <xf numFmtId="0" fontId="15" fillId="2" borderId="8" xfId="43" applyFont="1" applyFill="1" applyBorder="1" applyAlignment="1">
      <alignment horizontal="right" vertical="center"/>
    </xf>
    <xf numFmtId="0" fontId="15" fillId="2" borderId="0" xfId="43" applyFont="1" applyFill="1" applyAlignment="1">
      <alignment horizontal="right" vertical="center"/>
    </xf>
    <xf numFmtId="166" fontId="15" fillId="2" borderId="0" xfId="237" applyNumberFormat="1" applyFont="1" applyFill="1" applyBorder="1" applyAlignment="1">
      <alignment horizontal="right" vertical="center"/>
    </xf>
    <xf numFmtId="0" fontId="15" fillId="2" borderId="0" xfId="422" applyFont="1" applyFill="1" applyAlignment="1">
      <alignment horizontal="right" vertical="center"/>
    </xf>
    <xf numFmtId="166"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66"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66" fontId="16" fillId="2" borderId="0" xfId="237" applyNumberFormat="1" applyFont="1" applyFill="1" applyAlignment="1">
      <alignment horizontal="center" wrapText="1"/>
    </xf>
    <xf numFmtId="0" fontId="16" fillId="2" borderId="0" xfId="48" applyFont="1" applyFill="1" applyAlignment="1">
      <alignment horizontal="center" wrapText="1"/>
    </xf>
    <xf numFmtId="166"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66" fontId="14" fillId="2" borderId="0" xfId="237" applyNumberFormat="1" applyFont="1" applyFill="1" applyAlignment="1">
      <alignment horizontal="center" vertical="center"/>
    </xf>
    <xf numFmtId="0" fontId="14" fillId="2" borderId="0" xfId="48" applyFont="1" applyFill="1" applyAlignment="1">
      <alignment horizontal="right" vertical="center"/>
    </xf>
    <xf numFmtId="166"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66"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6" fontId="16" fillId="2" borderId="0" xfId="237" applyNumberFormat="1" applyFont="1" applyFill="1" applyAlignment="1">
      <alignment horizontal="left" wrapText="1"/>
    </xf>
    <xf numFmtId="0" fontId="16" fillId="2" borderId="0" xfId="48" applyFont="1" applyFill="1" applyAlignment="1">
      <alignment horizontal="right" vertical="center"/>
    </xf>
    <xf numFmtId="166"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Alignment="1">
      <alignment vertical="center"/>
    </xf>
    <xf numFmtId="166" fontId="15" fillId="2" borderId="0" xfId="237" applyNumberFormat="1" applyFont="1" applyFill="1" applyBorder="1" applyAlignment="1">
      <alignment horizontal="left" vertical="center"/>
    </xf>
    <xf numFmtId="0" fontId="15" fillId="2" borderId="0" xfId="48" applyFont="1" applyFill="1" applyAlignment="1">
      <alignment horizontal="left" vertical="center"/>
    </xf>
    <xf numFmtId="166" fontId="15" fillId="2" borderId="0" xfId="237"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5" fillId="2" borderId="1" xfId="48" applyFont="1" applyFill="1" applyBorder="1" applyAlignment="1">
      <alignment horizontal="center" vertical="center" wrapText="1"/>
    </xf>
    <xf numFmtId="0" fontId="15" fillId="2" borderId="1" xfId="48" applyFont="1" applyFill="1" applyBorder="1" applyAlignment="1">
      <alignment horizontal="left" vertical="center" wrapText="1"/>
    </xf>
    <xf numFmtId="3" fontId="15" fillId="2" borderId="1" xfId="48" applyNumberFormat="1" applyFont="1" applyFill="1" applyBorder="1" applyAlignment="1">
      <alignment horizontal="right" vertical="center" wrapText="1"/>
    </xf>
    <xf numFmtId="0" fontId="15" fillId="2" borderId="3" xfId="48" applyFont="1" applyFill="1" applyBorder="1" applyAlignment="1">
      <alignment horizontal="left" vertical="center" wrapText="1"/>
    </xf>
    <xf numFmtId="3" fontId="15" fillId="2" borderId="3" xfId="48" applyNumberFormat="1" applyFont="1" applyFill="1" applyBorder="1" applyAlignment="1">
      <alignment horizontal="center" vertical="center" wrapText="1"/>
    </xf>
    <xf numFmtId="10" fontId="15" fillId="2" borderId="3" xfId="48" applyNumberFormat="1" applyFont="1" applyFill="1" applyBorder="1" applyAlignment="1">
      <alignment horizontal="right" vertical="center" wrapText="1"/>
    </xf>
    <xf numFmtId="0" fontId="15" fillId="2" borderId="0" xfId="48" applyFont="1" applyFill="1" applyAlignment="1">
      <alignment horizontal="left" vertical="center" wrapText="1"/>
    </xf>
    <xf numFmtId="0" fontId="16" fillId="2" borderId="1" xfId="48" applyFont="1" applyFill="1" applyBorder="1" applyAlignment="1">
      <alignment horizontal="left" vertical="center" wrapText="1"/>
    </xf>
    <xf numFmtId="0" fontId="15" fillId="2" borderId="1" xfId="48" applyFont="1" applyFill="1" applyBorder="1" applyAlignment="1">
      <alignment horizontal="right" vertical="center" wrapText="1"/>
    </xf>
    <xf numFmtId="0" fontId="15" fillId="2" borderId="3" xfId="48" applyFont="1" applyFill="1" applyBorder="1" applyAlignment="1">
      <alignment horizontal="right" vertical="center" wrapText="1"/>
    </xf>
    <xf numFmtId="166" fontId="15" fillId="2" borderId="3" xfId="48" applyNumberFormat="1" applyFont="1" applyFill="1" applyBorder="1" applyAlignment="1">
      <alignment horizontal="right" vertical="center" wrapText="1"/>
    </xf>
    <xf numFmtId="0" fontId="25" fillId="2" borderId="0" xfId="48" applyFont="1" applyFill="1"/>
    <xf numFmtId="3" fontId="15" fillId="2" borderId="3" xfId="48" applyNumberFormat="1" applyFont="1" applyFill="1" applyBorder="1" applyAlignment="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25" fillId="2" borderId="0" xfId="48" applyFont="1" applyFill="1" applyAlignment="1">
      <alignment horizontal="right"/>
    </xf>
    <xf numFmtId="166" fontId="15" fillId="2" borderId="1" xfId="237" applyNumberFormat="1" applyFont="1" applyFill="1" applyBorder="1" applyAlignment="1" applyProtection="1">
      <alignment horizontal="right" vertical="center" wrapText="1"/>
    </xf>
    <xf numFmtId="166" fontId="15" fillId="2" borderId="3" xfId="237" applyNumberFormat="1" applyFont="1" applyFill="1" applyBorder="1" applyAlignment="1" applyProtection="1">
      <alignment horizontal="right" vertical="center" wrapText="1"/>
    </xf>
    <xf numFmtId="166" fontId="16" fillId="2" borderId="1" xfId="237" applyNumberFormat="1" applyFont="1" applyFill="1" applyBorder="1" applyAlignment="1" applyProtection="1">
      <alignment horizontal="right" vertical="center" wrapText="1"/>
      <protection locked="0"/>
    </xf>
    <xf numFmtId="166" fontId="16" fillId="2" borderId="3" xfId="237" applyNumberFormat="1" applyFont="1" applyFill="1" applyBorder="1" applyAlignment="1" applyProtection="1">
      <alignment horizontal="right" vertical="center" wrapText="1"/>
      <protection locked="0"/>
    </xf>
    <xf numFmtId="166" fontId="16" fillId="2" borderId="3" xfId="48" applyNumberFormat="1" applyFont="1" applyFill="1" applyBorder="1" applyAlignment="1">
      <alignment horizontal="right" vertical="center" wrapText="1"/>
    </xf>
    <xf numFmtId="10" fontId="16" fillId="2" borderId="3" xfId="237" applyNumberFormat="1" applyFont="1" applyFill="1" applyBorder="1" applyAlignment="1" applyProtection="1">
      <alignment horizontal="right" vertical="center" wrapText="1"/>
      <protection locked="0"/>
    </xf>
    <xf numFmtId="166" fontId="15" fillId="2" borderId="1" xfId="48" applyNumberFormat="1" applyFont="1" applyFill="1" applyBorder="1" applyAlignment="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26" fillId="2" borderId="0" xfId="48" applyFont="1" applyFill="1"/>
    <xf numFmtId="0" fontId="16" fillId="2" borderId="1" xfId="48" applyFont="1" applyFill="1" applyBorder="1" applyAlignment="1">
      <alignment horizontal="right" vertical="center" wrapText="1"/>
    </xf>
    <xf numFmtId="0" fontId="16" fillId="2" borderId="3" xfId="48" applyFont="1" applyFill="1" applyBorder="1" applyAlignment="1">
      <alignment horizontal="right" vertical="center" wrapText="1"/>
    </xf>
    <xf numFmtId="166"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66" fontId="25" fillId="2" borderId="0" xfId="48" applyNumberFormat="1" applyFont="1" applyFill="1"/>
    <xf numFmtId="0" fontId="15" fillId="2" borderId="1" xfId="19" applyFont="1" applyFill="1" applyBorder="1" applyAlignment="1">
      <alignment horizontal="left" vertical="center" wrapText="1"/>
    </xf>
    <xf numFmtId="3" fontId="15" fillId="2" borderId="1" xfId="19" applyNumberFormat="1" applyFont="1" applyFill="1" applyBorder="1" applyAlignment="1">
      <alignment horizontal="right" vertical="center" wrapText="1"/>
    </xf>
    <xf numFmtId="0" fontId="15" fillId="2" borderId="1" xfId="19" applyFont="1" applyFill="1" applyBorder="1" applyAlignment="1">
      <alignment horizontal="right" vertical="center" wrapText="1"/>
    </xf>
    <xf numFmtId="0" fontId="15" fillId="2" borderId="3" xfId="19" applyFont="1" applyFill="1" applyBorder="1" applyAlignment="1">
      <alignment horizontal="right" vertical="center" wrapText="1"/>
    </xf>
    <xf numFmtId="3" fontId="15" fillId="2" borderId="3" xfId="19" applyNumberFormat="1" applyFont="1" applyFill="1" applyBorder="1" applyAlignment="1">
      <alignment horizontal="right" vertical="center" wrapText="1"/>
    </xf>
    <xf numFmtId="10" fontId="15" fillId="2" borderId="3" xfId="19" applyNumberFormat="1" applyFont="1" applyFill="1" applyBorder="1" applyAlignment="1">
      <alignment horizontal="right" vertical="center" wrapText="1"/>
    </xf>
    <xf numFmtId="166" fontId="15" fillId="2" borderId="0" xfId="237" applyNumberFormat="1" applyFont="1" applyFill="1" applyBorder="1" applyAlignment="1" applyProtection="1">
      <alignment horizontal="left" vertical="center" wrapText="1"/>
    </xf>
    <xf numFmtId="0" fontId="15" fillId="2" borderId="0" xfId="19" applyFont="1" applyFill="1" applyAlignment="1">
      <alignment horizontal="left" vertical="center" wrapText="1"/>
    </xf>
    <xf numFmtId="166"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6" fillId="2" borderId="8" xfId="48" applyFont="1" applyFill="1" applyBorder="1"/>
    <xf numFmtId="166" fontId="15" fillId="2" borderId="8" xfId="1" applyNumberFormat="1" applyFont="1" applyFill="1" applyBorder="1" applyAlignment="1">
      <alignment horizontal="left"/>
      <protection locked="0"/>
    </xf>
    <xf numFmtId="166" fontId="16" fillId="2" borderId="8" xfId="1" applyNumberFormat="1" applyFont="1" applyFill="1" applyBorder="1" applyAlignment="1">
      <alignment horizontal="left"/>
      <protection locked="0"/>
    </xf>
    <xf numFmtId="166" fontId="15" fillId="2" borderId="0" xfId="1" applyNumberFormat="1" applyFont="1" applyFill="1" applyBorder="1" applyAlignment="1">
      <alignment horizontal="left"/>
      <protection locked="0"/>
    </xf>
    <xf numFmtId="166" fontId="16" fillId="2" borderId="0" xfId="1" applyNumberFormat="1" applyFont="1" applyFill="1" applyBorder="1" applyAlignment="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27"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xf numFmtId="166"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66" fontId="15" fillId="2" borderId="1" xfId="237" applyNumberFormat="1" applyFont="1" applyFill="1" applyBorder="1" applyAlignment="1" applyProtection="1">
      <alignment horizontal="left" vertical="center" wrapText="1"/>
    </xf>
    <xf numFmtId="0" fontId="24" fillId="2" borderId="0" xfId="48" applyFont="1" applyFill="1"/>
    <xf numFmtId="0" fontId="16" fillId="2" borderId="1" xfId="48" applyFont="1" applyFill="1" applyBorder="1" applyAlignment="1">
      <alignment horizontal="center" vertical="center"/>
    </xf>
    <xf numFmtId="166"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66" fontId="15" fillId="2" borderId="0" xfId="237" applyNumberFormat="1" applyFont="1" applyFill="1" applyAlignment="1">
      <alignment horizontal="left"/>
    </xf>
    <xf numFmtId="166" fontId="15" fillId="2" borderId="0" xfId="237" applyNumberFormat="1" applyFont="1" applyFill="1" applyAlignment="1"/>
    <xf numFmtId="166" fontId="16" fillId="2" borderId="0" xfId="237" applyNumberFormat="1" applyFont="1" applyFill="1" applyAlignment="1"/>
    <xf numFmtId="166" fontId="15" fillId="2" borderId="0" xfId="237" applyNumberFormat="1" applyFont="1" applyFill="1" applyBorder="1" applyAlignment="1">
      <alignment horizontal="left"/>
    </xf>
    <xf numFmtId="0" fontId="15" fillId="2" borderId="0" xfId="422" applyFont="1" applyFill="1" applyAlignment="1">
      <alignment vertical="center"/>
    </xf>
    <xf numFmtId="166" fontId="15" fillId="2" borderId="8" xfId="1" applyNumberFormat="1" applyFont="1" applyFill="1" applyBorder="1" applyAlignment="1">
      <protection locked="0"/>
    </xf>
    <xf numFmtId="43" fontId="16" fillId="2" borderId="0" xfId="237" applyFont="1" applyFill="1"/>
    <xf numFmtId="43" fontId="16" fillId="2" borderId="0" xfId="237" applyFont="1" applyFill="1" applyAlignment="1">
      <alignment vertical="center"/>
    </xf>
    <xf numFmtId="3" fontId="27" fillId="2" borderId="0" xfId="496" applyNumberFormat="1" applyFont="1" applyFill="1" applyAlignment="1">
      <alignment vertical="center" wrapText="1"/>
    </xf>
    <xf numFmtId="0" fontId="14" fillId="2" borderId="0" xfId="48" applyFont="1" applyFill="1" applyAlignment="1">
      <alignment horizontal="right"/>
    </xf>
    <xf numFmtId="166" fontId="16" fillId="2" borderId="0" xfId="48" applyNumberFormat="1" applyFont="1" applyFill="1"/>
    <xf numFmtId="166"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43" fontId="25"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Alignment="1">
      <alignment horizontal="center" vertical="center"/>
    </xf>
    <xf numFmtId="49" fontId="15" fillId="2" borderId="0" xfId="19" applyNumberFormat="1" applyFont="1" applyFill="1" applyAlignment="1">
      <alignment horizontal="left" vertical="center" wrapText="1"/>
    </xf>
    <xf numFmtId="166"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43" fontId="16" fillId="2" borderId="8" xfId="237" applyFont="1" applyFill="1" applyBorder="1"/>
    <xf numFmtId="43" fontId="16" fillId="2" borderId="0" xfId="237" applyFont="1" applyFill="1" applyBorder="1"/>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lignment horizontal="center" vertical="center" wrapText="1"/>
    </xf>
    <xf numFmtId="0" fontId="16" fillId="2" borderId="1" xfId="49" applyFont="1" applyFill="1" applyBorder="1" applyAlignment="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66" fontId="15" fillId="2" borderId="0" xfId="50" applyNumberFormat="1" applyFont="1" applyFill="1" applyAlignment="1">
      <alignment horizontal="right"/>
      <protection locked="0"/>
    </xf>
    <xf numFmtId="166" fontId="14" fillId="2" borderId="0" xfId="50" applyNumberFormat="1" applyFont="1" applyFill="1" applyAlignment="1">
      <alignment horizontal="right"/>
      <protection locked="0"/>
    </xf>
    <xf numFmtId="0" fontId="25" fillId="2" borderId="0" xfId="49" applyFont="1" applyFill="1"/>
    <xf numFmtId="166" fontId="16" fillId="2" borderId="0" xfId="50" applyNumberFormat="1" applyFont="1" applyFill="1" applyAlignment="1">
      <alignment horizontal="right"/>
      <protection locked="0"/>
    </xf>
    <xf numFmtId="166" fontId="16" fillId="2" borderId="0" xfId="50" applyNumberFormat="1" applyFont="1" applyFill="1" applyBorder="1" applyAlignment="1">
      <alignment horizontal="right"/>
      <protection locked="0"/>
    </xf>
    <xf numFmtId="0" fontId="15" fillId="2" borderId="8" xfId="48" applyFont="1" applyFill="1" applyBorder="1"/>
    <xf numFmtId="0" fontId="15" fillId="2" borderId="1" xfId="49" applyFont="1" applyFill="1" applyBorder="1" applyAlignment="1">
      <alignment horizontal="center" vertical="center" wrapText="1"/>
    </xf>
    <xf numFmtId="0" fontId="25"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41"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5"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43"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8" fillId="0" borderId="0" xfId="963" applyFont="1"/>
    <xf numFmtId="0" fontId="149" fillId="0" borderId="0" xfId="963" applyFont="1"/>
    <xf numFmtId="0" fontId="150"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51" fillId="0" borderId="0" xfId="963" applyFont="1" applyAlignment="1">
      <alignment horizontal="right" vertical="center"/>
    </xf>
    <xf numFmtId="0" fontId="151" fillId="0" borderId="0" xfId="963" applyFont="1" applyAlignment="1">
      <alignment horizontal="left" vertical="center"/>
    </xf>
    <xf numFmtId="0" fontId="18" fillId="0" borderId="0" xfId="963" applyFont="1" applyAlignment="1">
      <alignment horizontal="left" vertical="center"/>
    </xf>
    <xf numFmtId="0" fontId="151" fillId="0" borderId="0" xfId="963" applyFont="1" applyAlignment="1">
      <alignment horizontal="right"/>
    </xf>
    <xf numFmtId="0" fontId="151" fillId="0" borderId="0" xfId="963" applyFont="1" applyAlignment="1" applyProtection="1">
      <alignment horizontal="left"/>
      <protection locked="0"/>
    </xf>
    <xf numFmtId="0" fontId="151" fillId="0" borderId="0" xfId="963" applyFont="1"/>
    <xf numFmtId="0" fontId="152"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4"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52" fillId="0" borderId="0" xfId="963" applyFont="1" applyAlignment="1">
      <alignment horizontal="center" vertical="center"/>
    </xf>
    <xf numFmtId="0" fontId="152" fillId="0" borderId="0" xfId="963" applyFont="1" applyAlignment="1">
      <alignment horizontal="center"/>
    </xf>
    <xf numFmtId="0" fontId="153" fillId="0" borderId="0" xfId="963" applyFont="1" applyAlignment="1">
      <alignment horizontal="center"/>
    </xf>
    <xf numFmtId="0" fontId="151" fillId="0" borderId="0" xfId="963" applyFont="1" applyAlignment="1">
      <alignment horizontal="center"/>
    </xf>
    <xf numFmtId="0" fontId="155" fillId="0" borderId="0" xfId="963" applyFont="1"/>
    <xf numFmtId="0" fontId="155" fillId="0" borderId="0" xfId="963" applyFont="1" applyAlignment="1">
      <alignment vertical="top" wrapText="1"/>
    </xf>
    <xf numFmtId="0" fontId="160" fillId="0" borderId="1" xfId="963" applyFont="1" applyBorder="1" applyAlignment="1" applyProtection="1">
      <alignment horizontal="left"/>
      <protection locked="0"/>
    </xf>
    <xf numFmtId="0" fontId="164" fillId="0" borderId="1" xfId="963" applyFont="1" applyFill="1" applyBorder="1" applyAlignment="1" applyProtection="1">
      <alignment horizontal="left"/>
      <protection locked="0"/>
    </xf>
    <xf numFmtId="49" fontId="19" fillId="61" borderId="1" xfId="19" applyNumberFormat="1" applyFont="1" applyFill="1" applyBorder="1" applyAlignment="1" applyProtection="1">
      <alignment horizontal="center" vertical="center" wrapText="1"/>
    </xf>
    <xf numFmtId="49" fontId="162" fillId="61" borderId="1" xfId="19" applyNumberFormat="1" applyFont="1" applyFill="1" applyBorder="1" applyAlignment="1" applyProtection="1">
      <alignment horizontal="center" vertical="center" wrapText="1"/>
    </xf>
    <xf numFmtId="0" fontId="19" fillId="2" borderId="1" xfId="8" applyFont="1" applyFill="1" applyBorder="1" applyAlignment="1" applyProtection="1">
      <alignment horizontal="left" vertical="center" wrapText="1"/>
    </xf>
    <xf numFmtId="0" fontId="20" fillId="2"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center" vertical="center" wrapText="1"/>
    </xf>
    <xf numFmtId="0" fontId="19" fillId="2" borderId="1" xfId="8" applyNumberFormat="1" applyFont="1" applyFill="1" applyBorder="1" applyAlignment="1" applyProtection="1">
      <alignment horizontal="center" vertical="center" wrapText="1"/>
    </xf>
    <xf numFmtId="0" fontId="19" fillId="2" borderId="1" xfId="8" applyFont="1" applyFill="1" applyBorder="1" applyAlignment="1" applyProtection="1">
      <alignment horizontal="center" vertical="center" wrapText="1"/>
    </xf>
    <xf numFmtId="166" fontId="19" fillId="2" borderId="1" xfId="981" applyNumberFormat="1" applyFont="1" applyFill="1" applyBorder="1" applyAlignment="1" applyProtection="1">
      <alignment vertical="center"/>
      <protection locked="0"/>
    </xf>
    <xf numFmtId="0" fontId="20" fillId="2" borderId="1" xfId="8" applyFont="1" applyFill="1" applyBorder="1" applyAlignment="1" applyProtection="1">
      <alignment horizontal="left" vertical="center" wrapText="1"/>
    </xf>
    <xf numFmtId="0" fontId="20" fillId="2" borderId="1" xfId="8" applyNumberFormat="1" applyFont="1" applyFill="1" applyBorder="1" applyAlignment="1" applyProtection="1">
      <alignment horizontal="center" vertical="center" wrapText="1"/>
    </xf>
    <xf numFmtId="166" fontId="20" fillId="2" borderId="1" xfId="981" applyNumberFormat="1" applyFont="1" applyFill="1" applyBorder="1" applyAlignment="1" applyProtection="1">
      <alignment vertical="center"/>
      <protection locked="0"/>
    </xf>
    <xf numFmtId="0" fontId="20" fillId="0" borderId="1" xfId="8" applyFont="1" applyFill="1" applyBorder="1" applyAlignment="1" applyProtection="1">
      <alignment horizontal="left" vertical="center" wrapText="1"/>
    </xf>
    <xf numFmtId="0" fontId="20" fillId="0" borderId="1" xfId="8" applyNumberFormat="1" applyFont="1" applyFill="1" applyBorder="1" applyAlignment="1" applyProtection="1">
      <alignment horizontal="center" vertical="center" wrapText="1"/>
    </xf>
    <xf numFmtId="0" fontId="20" fillId="0" borderId="1" xfId="8" applyFont="1" applyFill="1" applyBorder="1" applyAlignment="1" applyProtection="1">
      <alignment horizontal="center" vertical="center" wrapText="1"/>
    </xf>
    <xf numFmtId="166" fontId="166" fillId="2" borderId="1" xfId="981" applyNumberFormat="1" applyFont="1" applyFill="1" applyBorder="1" applyAlignment="1" applyProtection="1">
      <alignment vertical="center"/>
      <protection locked="0"/>
    </xf>
    <xf numFmtId="0" fontId="166" fillId="0" borderId="1" xfId="8" applyFont="1" applyFill="1" applyBorder="1" applyAlignment="1" applyProtection="1">
      <alignment horizontal="left" vertical="center" wrapText="1"/>
    </xf>
    <xf numFmtId="0" fontId="166" fillId="0" borderId="1" xfId="8" applyNumberFormat="1" applyFont="1" applyFill="1" applyBorder="1" applyAlignment="1" applyProtection="1">
      <alignment horizontal="center" vertical="center" wrapText="1"/>
    </xf>
    <xf numFmtId="0" fontId="166" fillId="0" borderId="1" xfId="8" applyFont="1" applyFill="1" applyBorder="1" applyAlignment="1" applyProtection="1">
      <alignment horizontal="center" vertical="center" wrapText="1"/>
    </xf>
    <xf numFmtId="49" fontId="20" fillId="2" borderId="1" xfId="8" applyNumberFormat="1" applyFont="1" applyFill="1" applyBorder="1" applyAlignment="1" applyProtection="1">
      <alignment horizontal="center" vertical="center" wrapText="1"/>
    </xf>
    <xf numFmtId="166" fontId="20" fillId="2" borderId="1" xfId="981" applyNumberFormat="1" applyFont="1" applyFill="1" applyBorder="1" applyAlignment="1" applyProtection="1">
      <alignment horizontal="right" vertical="center"/>
      <protection locked="0"/>
    </xf>
    <xf numFmtId="0" fontId="19" fillId="0" borderId="1" xfId="8" applyFont="1" applyFill="1" applyBorder="1" applyAlignment="1" applyProtection="1">
      <alignment horizontal="left" vertical="center" wrapText="1"/>
    </xf>
    <xf numFmtId="166" fontId="19" fillId="2" borderId="1" xfId="8" applyNumberFormat="1" applyFont="1" applyFill="1" applyBorder="1" applyAlignment="1" applyProtection="1">
      <alignment horizontal="center" vertical="center" wrapText="1"/>
    </xf>
    <xf numFmtId="166" fontId="20" fillId="0" borderId="1" xfId="8" applyNumberFormat="1" applyFont="1" applyFill="1" applyBorder="1" applyAlignment="1" applyProtection="1">
      <alignment horizontal="center" vertical="center" wrapText="1"/>
    </xf>
    <xf numFmtId="166" fontId="20" fillId="2" borderId="1" xfId="8" applyNumberFormat="1" applyFont="1" applyFill="1" applyBorder="1" applyAlignment="1" applyProtection="1">
      <alignment horizontal="center" vertical="center" wrapText="1"/>
    </xf>
    <xf numFmtId="0" fontId="20" fillId="0" borderId="1" xfId="8" quotePrefix="1" applyFont="1" applyFill="1" applyBorder="1" applyAlignment="1" applyProtection="1">
      <alignment horizontal="left" vertical="center" wrapText="1"/>
    </xf>
    <xf numFmtId="43" fontId="20" fillId="0" borderId="1" xfId="981" applyNumberFormat="1" applyFont="1" applyFill="1" applyBorder="1" applyAlignment="1" applyProtection="1">
      <alignment horizontal="center" vertical="center" wrapText="1"/>
      <protection locked="0"/>
    </xf>
    <xf numFmtId="43" fontId="20" fillId="2" borderId="1" xfId="981" applyNumberFormat="1" applyFont="1" applyFill="1" applyBorder="1" applyAlignment="1" applyProtection="1">
      <alignment horizontal="center" vertical="center" wrapText="1"/>
      <protection locked="0"/>
    </xf>
    <xf numFmtId="43" fontId="20" fillId="0" borderId="1" xfId="8" applyNumberFormat="1" applyFont="1" applyFill="1" applyBorder="1" applyAlignment="1" applyProtection="1">
      <alignment horizontal="center" vertical="center" wrapText="1"/>
    </xf>
    <xf numFmtId="166" fontId="20" fillId="0" borderId="3" xfId="8" applyNumberFormat="1" applyFont="1" applyFill="1" applyBorder="1" applyAlignment="1" applyProtection="1">
      <alignment horizontal="left" vertical="center" wrapText="1"/>
    </xf>
    <xf numFmtId="166" fontId="20" fillId="0" borderId="1" xfId="8" applyNumberFormat="1" applyFont="1" applyFill="1" applyBorder="1" applyAlignment="1" applyProtection="1">
      <alignment horizontal="left" vertical="center" wrapText="1"/>
    </xf>
    <xf numFmtId="49" fontId="19" fillId="61" borderId="3" xfId="19" applyNumberFormat="1" applyFont="1" applyFill="1" applyBorder="1" applyAlignment="1" applyProtection="1">
      <alignment horizontal="center" vertical="center" wrapText="1"/>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166" fontId="19" fillId="0" borderId="1" xfId="981" applyNumberFormat="1" applyFont="1" applyFill="1" applyBorder="1" applyAlignment="1" applyProtection="1">
      <alignment vertical="center"/>
      <protection locked="0"/>
    </xf>
    <xf numFmtId="166" fontId="20" fillId="0" borderId="1" xfId="981" applyNumberFormat="1" applyFont="1" applyFill="1" applyBorder="1" applyAlignment="1" applyProtection="1">
      <alignment vertical="center"/>
      <protection locked="0"/>
    </xf>
    <xf numFmtId="166" fontId="165" fillId="0" borderId="1" xfId="981" applyNumberFormat="1" applyFont="1" applyFill="1" applyBorder="1" applyAlignment="1" applyProtection="1">
      <alignment vertical="center"/>
      <protection locked="0"/>
    </xf>
    <xf numFmtId="166" fontId="19" fillId="0" borderId="1" xfId="8" applyNumberFormat="1" applyFont="1" applyFill="1" applyBorder="1" applyAlignment="1" applyProtection="1">
      <alignment horizontal="center" vertical="center" wrapText="1"/>
    </xf>
    <xf numFmtId="166" fontId="167" fillId="0" borderId="1" xfId="981" applyNumberFormat="1" applyFont="1" applyFill="1" applyBorder="1" applyAlignment="1" applyProtection="1">
      <alignment vertical="center"/>
      <protection locked="0"/>
    </xf>
    <xf numFmtId="166" fontId="20" fillId="0" borderId="3" xfId="981" applyNumberFormat="1" applyFont="1" applyFill="1" applyBorder="1" applyAlignment="1" applyProtection="1">
      <alignment vertical="center"/>
      <protection locked="0"/>
    </xf>
    <xf numFmtId="43" fontId="20" fillId="0" borderId="3" xfId="981" applyNumberFormat="1" applyFont="1" applyFill="1" applyBorder="1" applyAlignment="1" applyProtection="1">
      <alignment horizontal="center" vertical="center" wrapText="1"/>
      <protection locked="0"/>
    </xf>
    <xf numFmtId="0" fontId="162" fillId="2" borderId="0" xfId="0" applyFont="1" applyFill="1" applyAlignment="1">
      <alignment horizontal="right" vertical="center" wrapText="1"/>
    </xf>
    <xf numFmtId="0" fontId="163" fillId="2" borderId="0" xfId="0" applyFont="1" applyFill="1" applyAlignment="1">
      <alignment horizontal="right" vertical="center" wrapText="1"/>
    </xf>
    <xf numFmtId="166" fontId="19" fillId="0" borderId="3" xfId="8" applyNumberFormat="1" applyFont="1" applyFill="1" applyBorder="1" applyAlignment="1" applyProtection="1">
      <alignment horizontal="center" vertical="center" wrapText="1"/>
    </xf>
    <xf numFmtId="0" fontId="20" fillId="0" borderId="0" xfId="19" applyNumberFormat="1" applyFont="1" applyFill="1"/>
    <xf numFmtId="0" fontId="20" fillId="0" borderId="0" xfId="19" applyFont="1" applyFill="1"/>
    <xf numFmtId="0" fontId="21" fillId="0" borderId="0" xfId="19" applyFont="1" applyFill="1" applyAlignment="1">
      <alignment horizontal="center" vertical="center"/>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166" fontId="20" fillId="0" borderId="0" xfId="1" applyNumberFormat="1" applyFont="1" applyFill="1">
      <protection locked="0"/>
    </xf>
    <xf numFmtId="166" fontId="20" fillId="0" borderId="0" xfId="19" applyNumberFormat="1" applyFont="1" applyFill="1"/>
    <xf numFmtId="0" fontId="20" fillId="0" borderId="0" xfId="19" applyFont="1" applyFill="1" applyAlignment="1">
      <alignment horizontal="left"/>
    </xf>
    <xf numFmtId="0" fontId="20" fillId="0" borderId="0" xfId="19" applyFont="1" applyFill="1" applyAlignment="1">
      <alignment horizontal="center" vertical="center"/>
    </xf>
    <xf numFmtId="0" fontId="20" fillId="0" borderId="0" xfId="19" applyFont="1" applyFill="1" applyAlignment="1">
      <alignment horizontal="right"/>
    </xf>
    <xf numFmtId="0" fontId="19" fillId="0" borderId="0" xfId="19" applyFont="1" applyFill="1" applyBorder="1"/>
    <xf numFmtId="0" fontId="20" fillId="0" borderId="0" xfId="19" applyFont="1" applyFill="1" applyBorder="1" applyAlignment="1">
      <alignment horizontal="center"/>
    </xf>
    <xf numFmtId="166" fontId="19" fillId="0" borderId="0" xfId="1" applyNumberFormat="1" applyFont="1" applyFill="1" applyBorder="1" applyProtection="1">
      <protection locked="0"/>
    </xf>
    <xf numFmtId="0" fontId="21" fillId="0" borderId="0" xfId="19" applyFont="1" applyFill="1" applyBorder="1"/>
    <xf numFmtId="166" fontId="21" fillId="0" borderId="0" xfId="1" applyNumberFormat="1" applyFont="1" applyFill="1" applyBorder="1" applyProtection="1">
      <protection locked="0"/>
    </xf>
    <xf numFmtId="0" fontId="20" fillId="0" borderId="0" xfId="19" applyFont="1" applyFill="1" applyBorder="1"/>
    <xf numFmtId="166" fontId="20" fillId="0" borderId="0" xfId="1" applyNumberFormat="1" applyFont="1" applyFill="1" applyBorder="1" applyProtection="1">
      <protection locked="0"/>
    </xf>
    <xf numFmtId="0" fontId="20" fillId="0" borderId="2" xfId="19" applyFont="1" applyFill="1" applyBorder="1"/>
    <xf numFmtId="0" fontId="20" fillId="0" borderId="2" xfId="19" applyFont="1" applyFill="1" applyBorder="1" applyAlignment="1">
      <alignment horizontal="center"/>
    </xf>
    <xf numFmtId="166" fontId="20" fillId="0" borderId="2" xfId="1" applyNumberFormat="1" applyFont="1" applyFill="1" applyBorder="1" applyProtection="1">
      <protection locked="0"/>
    </xf>
    <xf numFmtId="166" fontId="19" fillId="0" borderId="0" xfId="1" applyNumberFormat="1" applyFont="1" applyFill="1" applyBorder="1" applyAlignment="1" applyProtection="1">
      <alignment horizontal="left"/>
      <protection locked="0"/>
    </xf>
    <xf numFmtId="0" fontId="20" fillId="0" borderId="0" xfId="19" applyFont="1" applyFill="1" applyAlignment="1">
      <alignment vertical="center"/>
    </xf>
    <xf numFmtId="166" fontId="20" fillId="0" borderId="0" xfId="982" applyNumberFormat="1" applyFont="1" applyFill="1" applyAlignment="1">
      <alignment vertical="center"/>
    </xf>
    <xf numFmtId="0" fontId="20" fillId="0" borderId="0" xfId="19" applyFont="1" applyFill="1" applyBorder="1" applyAlignment="1">
      <alignment vertical="center"/>
    </xf>
    <xf numFmtId="0" fontId="19" fillId="0" borderId="0" xfId="19" applyFont="1" applyFill="1" applyAlignment="1"/>
    <xf numFmtId="0" fontId="20" fillId="0" borderId="0" xfId="19" applyFont="1" applyFill="1" applyAlignment="1">
      <alignment vertical="top"/>
    </xf>
    <xf numFmtId="0" fontId="20" fillId="0" borderId="0" xfId="19" applyFont="1" applyFill="1" applyAlignment="1">
      <alignment horizontal="center"/>
    </xf>
    <xf numFmtId="0" fontId="167" fillId="2" borderId="0" xfId="0" applyFont="1" applyFill="1"/>
    <xf numFmtId="0" fontId="167" fillId="2" borderId="0" xfId="0" applyFont="1" applyFill="1" applyAlignment="1">
      <alignment horizontal="center" vertical="center"/>
    </xf>
    <xf numFmtId="0" fontId="167" fillId="2" borderId="0" xfId="0" applyFont="1" applyFill="1" applyAlignment="1">
      <alignment vertical="center"/>
    </xf>
    <xf numFmtId="0" fontId="162" fillId="2" borderId="0" xfId="0" applyFont="1" applyFill="1" applyAlignment="1">
      <alignment horizontal="left" vertical="center" wrapText="1"/>
    </xf>
    <xf numFmtId="0" fontId="162" fillId="2" borderId="0" xfId="0" applyFont="1" applyFill="1" applyAlignment="1">
      <alignment vertical="center" wrapText="1"/>
    </xf>
    <xf numFmtId="0" fontId="167" fillId="2" borderId="0" xfId="0" applyFont="1" applyFill="1" applyAlignment="1">
      <alignment horizontal="left" vertical="center" wrapText="1"/>
    </xf>
    <xf numFmtId="0" fontId="167" fillId="2" borderId="0" xfId="0" applyFont="1" applyFill="1" applyAlignment="1">
      <alignment vertical="center" wrapText="1"/>
    </xf>
    <xf numFmtId="49" fontId="162" fillId="2" borderId="1" xfId="0" applyNumberFormat="1" applyFont="1" applyFill="1" applyBorder="1" applyAlignment="1">
      <alignment horizontal="center" vertical="center" wrapText="1"/>
    </xf>
    <xf numFmtId="41" fontId="167" fillId="2" borderId="0" xfId="0" applyNumberFormat="1" applyFont="1" applyFill="1"/>
    <xf numFmtId="0" fontId="162" fillId="2" borderId="1" xfId="8" applyFont="1" applyFill="1" applyBorder="1" applyAlignment="1">
      <alignment horizontal="left" vertical="center" wrapText="1"/>
    </xf>
    <xf numFmtId="0" fontId="167" fillId="2" borderId="1" xfId="8" applyFont="1" applyFill="1" applyBorder="1" applyAlignment="1">
      <alignment horizontal="center" vertical="center" wrapText="1"/>
    </xf>
    <xf numFmtId="41" fontId="162" fillId="2" borderId="1" xfId="8" applyNumberFormat="1" applyFont="1" applyFill="1" applyBorder="1" applyAlignment="1">
      <alignment horizontal="right" vertical="center" wrapText="1"/>
    </xf>
    <xf numFmtId="43" fontId="167" fillId="2" borderId="0" xfId="1" applyFont="1" applyFill="1">
      <protection locked="0"/>
    </xf>
    <xf numFmtId="0" fontId="167" fillId="2" borderId="1" xfId="8" applyFont="1" applyFill="1" applyBorder="1" applyAlignment="1">
      <alignment horizontal="left" vertical="center" wrapText="1"/>
    </xf>
    <xf numFmtId="41" fontId="167" fillId="2" borderId="1" xfId="8" applyNumberFormat="1" applyFont="1" applyFill="1" applyBorder="1" applyAlignment="1">
      <alignment horizontal="right" vertical="center" wrapText="1"/>
    </xf>
    <xf numFmtId="3" fontId="167" fillId="2" borderId="0" xfId="0" applyNumberFormat="1" applyFont="1" applyFill="1"/>
    <xf numFmtId="41" fontId="167" fillId="2" borderId="1" xfId="1" applyNumberFormat="1" applyFont="1" applyFill="1" applyBorder="1" applyAlignment="1" applyProtection="1">
      <alignment horizontal="right" vertical="center"/>
    </xf>
    <xf numFmtId="0" fontId="162" fillId="2" borderId="1" xfId="8" applyFont="1" applyFill="1" applyBorder="1" applyAlignment="1">
      <alignment horizontal="center" vertical="center" wrapText="1"/>
    </xf>
    <xf numFmtId="49" fontId="167" fillId="2" borderId="1" xfId="19" applyNumberFormat="1" applyFont="1" applyFill="1" applyBorder="1" applyAlignment="1">
      <alignment horizontal="left" vertical="center" wrapText="1"/>
    </xf>
    <xf numFmtId="2" fontId="167" fillId="2" borderId="1" xfId="8" applyNumberFormat="1" applyFont="1" applyFill="1" applyBorder="1" applyAlignment="1">
      <alignment horizontal="center" vertical="center" wrapText="1"/>
    </xf>
    <xf numFmtId="0" fontId="162" fillId="2" borderId="1" xfId="8" quotePrefix="1" applyFont="1" applyFill="1" applyBorder="1" applyAlignment="1">
      <alignment horizontal="center" vertical="center" wrapText="1"/>
    </xf>
    <xf numFmtId="0" fontId="167" fillId="2" borderId="1" xfId="8" quotePrefix="1" applyFont="1" applyFill="1" applyBorder="1" applyAlignment="1">
      <alignment horizontal="center" vertical="center" wrapText="1"/>
    </xf>
    <xf numFmtId="0" fontId="167" fillId="0" borderId="1" xfId="8" applyFont="1" applyFill="1" applyBorder="1" applyAlignment="1">
      <alignment horizontal="left" vertical="center" wrapText="1"/>
    </xf>
    <xf numFmtId="0" fontId="167" fillId="0" borderId="1" xfId="8" quotePrefix="1" applyFont="1" applyFill="1" applyBorder="1" applyAlignment="1">
      <alignment horizontal="center" vertical="center" wrapText="1"/>
    </xf>
    <xf numFmtId="0" fontId="167" fillId="0" borderId="1" xfId="8" applyFont="1" applyFill="1" applyBorder="1" applyAlignment="1">
      <alignment horizontal="center" vertical="center" wrapText="1"/>
    </xf>
    <xf numFmtId="41" fontId="167" fillId="0" borderId="1" xfId="8" applyNumberFormat="1" applyFont="1" applyFill="1" applyBorder="1" applyAlignment="1">
      <alignment horizontal="right" vertical="center" wrapText="1"/>
    </xf>
    <xf numFmtId="0" fontId="167" fillId="0" borderId="0" xfId="0" applyFont="1" applyFill="1"/>
    <xf numFmtId="41" fontId="167" fillId="0" borderId="0" xfId="0" applyNumberFormat="1" applyFont="1" applyFill="1"/>
    <xf numFmtId="43" fontId="167" fillId="0" borderId="0" xfId="1" applyFont="1" applyFill="1">
      <protection locked="0"/>
    </xf>
    <xf numFmtId="0" fontId="162" fillId="2" borderId="0" xfId="0" applyFont="1" applyFill="1"/>
    <xf numFmtId="166" fontId="167" fillId="2" borderId="0" xfId="1" applyNumberFormat="1" applyFont="1" applyFill="1" applyBorder="1">
      <protection locked="0"/>
    </xf>
    <xf numFmtId="166" fontId="162" fillId="2" borderId="0" xfId="1" applyNumberFormat="1" applyFont="1" applyFill="1" applyBorder="1">
      <protection locked="0"/>
    </xf>
    <xf numFmtId="166" fontId="167" fillId="2" borderId="0" xfId="4" applyNumberFormat="1" applyFont="1" applyFill="1" applyBorder="1"/>
    <xf numFmtId="0" fontId="167" fillId="2" borderId="0" xfId="30" applyFont="1" applyFill="1"/>
    <xf numFmtId="0" fontId="167" fillId="2" borderId="2" xfId="0" applyFont="1" applyFill="1" applyBorder="1"/>
    <xf numFmtId="166" fontId="167" fillId="2" borderId="2" xfId="1" applyNumberFormat="1" applyFont="1" applyFill="1" applyBorder="1">
      <protection locked="0"/>
    </xf>
    <xf numFmtId="166" fontId="167" fillId="2" borderId="2" xfId="4" applyNumberFormat="1" applyFont="1" applyFill="1" applyBorder="1"/>
    <xf numFmtId="166" fontId="167" fillId="2" borderId="0" xfId="2" applyNumberFormat="1" applyFont="1" applyFill="1" applyAlignment="1">
      <alignment vertical="center"/>
    </xf>
    <xf numFmtId="0" fontId="20" fillId="2" borderId="0" xfId="0" applyFont="1" applyFill="1"/>
    <xf numFmtId="0" fontId="21" fillId="2" borderId="0" xfId="0" applyFont="1" applyFill="1" applyAlignment="1">
      <alignment horizontal="center" vertical="center"/>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49" fontId="19" fillId="2" borderId="1" xfId="0" applyNumberFormat="1" applyFont="1" applyFill="1" applyBorder="1" applyAlignment="1">
      <alignment horizontal="center" vertical="center" wrapText="1"/>
    </xf>
    <xf numFmtId="166" fontId="19" fillId="2" borderId="1" xfId="1" applyNumberFormat="1" applyFont="1" applyFill="1" applyBorder="1" applyAlignment="1">
      <alignment horizontal="center" vertical="center" wrapText="1"/>
      <protection locked="0"/>
    </xf>
    <xf numFmtId="0" fontId="19" fillId="2" borderId="1" xfId="8" applyFont="1" applyFill="1" applyBorder="1" applyAlignment="1">
      <alignment horizontal="left" wrapText="1"/>
    </xf>
    <xf numFmtId="166" fontId="19" fillId="2" borderId="1" xfId="1" applyNumberFormat="1" applyFont="1" applyFill="1" applyBorder="1" applyAlignment="1">
      <alignment horizontal="left" wrapText="1"/>
      <protection locked="0"/>
    </xf>
    <xf numFmtId="41" fontId="20" fillId="2" borderId="1" xfId="1" applyNumberFormat="1" applyFont="1" applyFill="1" applyBorder="1" applyAlignment="1" applyProtection="1">
      <alignment horizontal="right" vertical="center"/>
    </xf>
    <xf numFmtId="166" fontId="19" fillId="2" borderId="1" xfId="1" applyNumberFormat="1" applyFont="1" applyFill="1" applyBorder="1" applyAlignment="1">
      <alignment horizontal="right" vertical="center" wrapText="1"/>
      <protection locked="0"/>
    </xf>
    <xf numFmtId="0" fontId="19" fillId="2" borderId="1" xfId="8" applyFont="1" applyFill="1" applyBorder="1" applyAlignment="1">
      <alignment horizontal="center" wrapText="1"/>
    </xf>
    <xf numFmtId="166" fontId="19" fillId="2" borderId="1" xfId="1" applyNumberFormat="1" applyFont="1" applyFill="1" applyBorder="1" applyAlignment="1">
      <alignment horizontal="left"/>
      <protection locked="0"/>
    </xf>
    <xf numFmtId="166" fontId="20" fillId="2" borderId="0" xfId="0" applyNumberFormat="1" applyFont="1" applyFill="1"/>
    <xf numFmtId="0" fontId="20" fillId="2" borderId="1" xfId="8" applyFont="1" applyFill="1" applyBorder="1" applyAlignment="1">
      <alignment horizontal="left" wrapText="1"/>
    </xf>
    <xf numFmtId="0" fontId="20" fillId="2" borderId="1" xfId="8" applyFont="1" applyFill="1" applyBorder="1" applyAlignment="1">
      <alignment horizontal="center" wrapText="1"/>
    </xf>
    <xf numFmtId="0" fontId="20" fillId="2" borderId="1" xfId="8" applyFont="1" applyFill="1" applyBorder="1" applyAlignment="1">
      <alignment horizontal="center" vertical="center" wrapText="1"/>
    </xf>
    <xf numFmtId="0" fontId="19" fillId="2" borderId="1" xfId="8" applyFont="1" applyFill="1" applyBorder="1" applyAlignment="1">
      <alignment horizontal="center" vertical="center" wrapText="1"/>
    </xf>
    <xf numFmtId="41" fontId="19" fillId="2" borderId="1" xfId="1" applyNumberFormat="1" applyFont="1" applyFill="1" applyBorder="1" applyAlignment="1" applyProtection="1">
      <alignment horizontal="right" vertical="center"/>
    </xf>
    <xf numFmtId="166" fontId="20" fillId="2" borderId="1" xfId="1" applyNumberFormat="1" applyFont="1" applyFill="1" applyBorder="1" applyAlignment="1">
      <alignment horizontal="left"/>
      <protection locked="0"/>
    </xf>
    <xf numFmtId="0" fontId="19" fillId="2" borderId="1" xfId="0" quotePrefix="1" applyFont="1" applyFill="1" applyBorder="1" applyAlignment="1">
      <alignment horizontal="center"/>
    </xf>
    <xf numFmtId="0" fontId="20" fillId="2" borderId="1" xfId="0" quotePrefix="1" applyFont="1" applyFill="1" applyBorder="1" applyAlignment="1">
      <alignment horizontal="center"/>
    </xf>
    <xf numFmtId="166" fontId="19" fillId="2" borderId="1" xfId="1" applyNumberFormat="1" applyFont="1" applyFill="1" applyBorder="1" applyAlignment="1">
      <alignment horizontal="right" vertical="center"/>
      <protection locked="0"/>
    </xf>
    <xf numFmtId="41" fontId="20" fillId="2" borderId="1" xfId="8" applyNumberFormat="1" applyFont="1" applyFill="1" applyBorder="1" applyAlignment="1">
      <alignment horizontal="right" vertical="center" wrapText="1"/>
    </xf>
    <xf numFmtId="43" fontId="19" fillId="2" borderId="1" xfId="1" applyFont="1" applyFill="1" applyBorder="1" applyAlignment="1">
      <alignment horizontal="right" vertical="center"/>
      <protection locked="0"/>
    </xf>
    <xf numFmtId="43" fontId="20" fillId="2" borderId="1" xfId="1" applyFont="1" applyFill="1" applyBorder="1" applyAlignment="1">
      <alignment horizontal="right" vertical="center"/>
      <protection locked="0"/>
    </xf>
    <xf numFmtId="43" fontId="20" fillId="2" borderId="1" xfId="1" applyFont="1" applyFill="1" applyBorder="1" applyAlignment="1">
      <alignment horizontal="right" vertical="center" wrapText="1"/>
      <protection locked="0"/>
    </xf>
    <xf numFmtId="49" fontId="19" fillId="2" borderId="1" xfId="0" applyNumberFormat="1" applyFont="1" applyFill="1" applyBorder="1" applyAlignment="1">
      <alignment horizontal="left" wrapText="1"/>
    </xf>
    <xf numFmtId="49" fontId="19" fillId="2" borderId="1" xfId="0" applyNumberFormat="1" applyFont="1" applyFill="1" applyBorder="1" applyAlignment="1">
      <alignment horizontal="center" wrapText="1"/>
    </xf>
    <xf numFmtId="49" fontId="19" fillId="2" borderId="1" xfId="0" applyNumberFormat="1" applyFont="1" applyFill="1" applyBorder="1" applyAlignment="1">
      <alignment wrapText="1"/>
    </xf>
    <xf numFmtId="0" fontId="20" fillId="2" borderId="0" xfId="0" applyFont="1" applyFill="1" applyAlignment="1">
      <alignment horizontal="left"/>
    </xf>
    <xf numFmtId="0" fontId="20" fillId="2" borderId="0" xfId="0" applyFont="1" applyFill="1" applyAlignment="1">
      <alignment horizontal="right"/>
    </xf>
    <xf numFmtId="0" fontId="19" fillId="2" borderId="0" xfId="0" applyFont="1" applyFill="1"/>
    <xf numFmtId="166" fontId="20" fillId="2" borderId="0" xfId="1" applyNumberFormat="1" applyFont="1" applyFill="1" applyBorder="1">
      <protection locked="0"/>
    </xf>
    <xf numFmtId="166" fontId="19" fillId="2" borderId="0" xfId="1" applyNumberFormat="1" applyFont="1" applyFill="1" applyBorder="1">
      <protection locked="0"/>
    </xf>
    <xf numFmtId="0" fontId="21" fillId="2" borderId="0" xfId="0" applyFont="1" applyFill="1"/>
    <xf numFmtId="166" fontId="21" fillId="2" borderId="0" xfId="1" applyNumberFormat="1" applyFont="1" applyFill="1" applyBorder="1">
      <protection locked="0"/>
    </xf>
    <xf numFmtId="0" fontId="20" fillId="2" borderId="2" xfId="0" applyFont="1" applyFill="1" applyBorder="1"/>
    <xf numFmtId="166" fontId="20" fillId="2" borderId="2" xfId="1" applyNumberFormat="1" applyFont="1" applyFill="1" applyBorder="1">
      <protection locked="0"/>
    </xf>
    <xf numFmtId="166" fontId="19" fillId="2" borderId="0" xfId="1" applyNumberFormat="1" applyFont="1" applyFill="1" applyBorder="1" applyAlignment="1">
      <alignment horizontal="left"/>
      <protection locked="0"/>
    </xf>
    <xf numFmtId="166" fontId="20" fillId="2" borderId="0" xfId="2" applyNumberFormat="1" applyFont="1" applyFill="1" applyAlignment="1">
      <alignment vertical="center"/>
    </xf>
    <xf numFmtId="0" fontId="20" fillId="2" borderId="0" xfId="0" applyFont="1" applyFill="1" applyAlignment="1">
      <alignment vertical="top"/>
    </xf>
    <xf numFmtId="166" fontId="20" fillId="2" borderId="0" xfId="1" applyNumberFormat="1" applyFont="1" applyFill="1">
      <protection locked="0"/>
    </xf>
    <xf numFmtId="0" fontId="20" fillId="2" borderId="0" xfId="30" applyFont="1" applyFill="1"/>
    <xf numFmtId="0" fontId="20" fillId="0" borderId="0" xfId="0" applyFont="1"/>
    <xf numFmtId="10" fontId="20" fillId="2" borderId="0" xfId="44" applyNumberFormat="1" applyFont="1" applyFill="1" applyProtection="1"/>
    <xf numFmtId="0" fontId="19" fillId="2" borderId="0" xfId="30" applyFont="1" applyFill="1" applyAlignment="1">
      <alignment vertical="center"/>
    </xf>
    <xf numFmtId="166" fontId="20" fillId="2" borderId="0" xfId="4" applyNumberFormat="1" applyFont="1" applyFill="1"/>
    <xf numFmtId="10" fontId="20" fillId="2" borderId="0" xfId="30" applyNumberFormat="1" applyFont="1" applyFill="1"/>
    <xf numFmtId="0" fontId="19" fillId="2" borderId="1" xfId="19" applyFont="1" applyFill="1" applyBorder="1" applyAlignment="1">
      <alignment horizontal="center" vertical="center" wrapText="1"/>
    </xf>
    <xf numFmtId="166" fontId="19" fillId="2" borderId="1" xfId="1" applyNumberFormat="1" applyFont="1" applyFill="1" applyBorder="1" applyAlignment="1" applyProtection="1">
      <alignment horizontal="center" vertical="center" wrapText="1"/>
    </xf>
    <xf numFmtId="10" fontId="19" fillId="2" borderId="1" xfId="44" applyNumberFormat="1" applyFont="1" applyFill="1" applyBorder="1" applyAlignment="1" applyProtection="1">
      <alignment horizontal="center" vertical="center" wrapText="1"/>
    </xf>
    <xf numFmtId="0" fontId="19" fillId="2" borderId="0" xfId="30" applyFont="1" applyFill="1"/>
    <xf numFmtId="0" fontId="20" fillId="2" borderId="1" xfId="0" applyFont="1" applyFill="1" applyBorder="1" applyAlignment="1">
      <alignment horizontal="center"/>
    </xf>
    <xf numFmtId="49" fontId="19" fillId="2" borderId="1" xfId="19" applyNumberFormat="1" applyFont="1" applyFill="1" applyBorder="1" applyAlignment="1">
      <alignment horizontal="left" vertical="center" wrapText="1"/>
    </xf>
    <xf numFmtId="49" fontId="20" fillId="2" borderId="1" xfId="19" applyNumberFormat="1" applyFont="1" applyFill="1" applyBorder="1" applyAlignment="1">
      <alignment horizontal="left" vertical="center" wrapText="1"/>
    </xf>
    <xf numFmtId="166" fontId="20" fillId="2" borderId="1" xfId="1" applyNumberFormat="1" applyFont="1" applyFill="1" applyBorder="1" applyAlignment="1" applyProtection="1">
      <alignment horizontal="right" vertical="center" wrapText="1"/>
    </xf>
    <xf numFmtId="166" fontId="20" fillId="2" borderId="1" xfId="1" applyNumberFormat="1" applyFont="1" applyFill="1" applyBorder="1" applyAlignment="1" applyProtection="1">
      <alignment horizontal="left" vertical="center" wrapText="1"/>
    </xf>
    <xf numFmtId="9" fontId="20" fillId="2" borderId="1" xfId="19" applyNumberFormat="1" applyFont="1" applyFill="1" applyBorder="1" applyAlignment="1">
      <alignment horizontal="right" vertical="center" wrapText="1"/>
    </xf>
    <xf numFmtId="164" fontId="20" fillId="2" borderId="1" xfId="0" applyNumberFormat="1" applyFont="1" applyFill="1" applyBorder="1" applyAlignment="1">
      <alignment horizontal="right" vertical="center" wrapText="1"/>
    </xf>
    <xf numFmtId="10" fontId="20" fillId="2" borderId="1" xfId="44" applyNumberFormat="1" applyFont="1" applyFill="1" applyBorder="1" applyAlignment="1" applyProtection="1">
      <alignment horizontal="right" vertical="center" wrapText="1"/>
    </xf>
    <xf numFmtId="164" fontId="20" fillId="0" borderId="0" xfId="0" applyNumberFormat="1" applyFont="1"/>
    <xf numFmtId="49" fontId="20" fillId="2" borderId="1" xfId="19" applyNumberFormat="1" applyFont="1" applyFill="1" applyBorder="1" applyAlignment="1">
      <alignment horizontal="left" vertical="center" wrapText="1" indent="1"/>
    </xf>
    <xf numFmtId="164" fontId="20" fillId="2" borderId="1" xfId="0" applyNumberFormat="1" applyFont="1" applyFill="1" applyBorder="1" applyAlignment="1">
      <alignment horizontal="left" vertical="center" wrapText="1"/>
    </xf>
    <xf numFmtId="0" fontId="19" fillId="2" borderId="1" xfId="0" applyFont="1" applyFill="1" applyBorder="1" applyAlignment="1">
      <alignment horizontal="center"/>
    </xf>
    <xf numFmtId="164" fontId="19" fillId="2" borderId="1" xfId="0" applyNumberFormat="1" applyFont="1" applyFill="1" applyBorder="1" applyAlignment="1">
      <alignment horizontal="right" vertical="center" wrapText="1"/>
    </xf>
    <xf numFmtId="10" fontId="19" fillId="2" borderId="1" xfId="44" applyNumberFormat="1" applyFont="1" applyFill="1" applyBorder="1" applyAlignment="1" applyProtection="1">
      <alignment horizontal="right" vertical="center" wrapText="1"/>
    </xf>
    <xf numFmtId="49" fontId="19" fillId="2" borderId="1" xfId="19" applyNumberFormat="1" applyFont="1" applyFill="1" applyBorder="1" applyAlignment="1">
      <alignment horizontal="left" vertical="center" wrapText="1" indent="1"/>
    </xf>
    <xf numFmtId="167" fontId="20" fillId="2" borderId="1" xfId="0" applyNumberFormat="1" applyFont="1" applyFill="1" applyBorder="1" applyAlignment="1">
      <alignment horizontal="right" vertical="center" wrapText="1"/>
    </xf>
    <xf numFmtId="0" fontId="20" fillId="2" borderId="0" xfId="30" applyFont="1" applyFill="1" applyAlignment="1">
      <alignment horizontal="center" vertical="center"/>
    </xf>
    <xf numFmtId="49" fontId="20" fillId="2" borderId="0" xfId="19" applyNumberFormat="1" applyFont="1" applyFill="1" applyAlignment="1">
      <alignment horizontal="left" wrapText="1"/>
    </xf>
    <xf numFmtId="49" fontId="20" fillId="2" borderId="0" xfId="19" applyNumberFormat="1" applyFont="1" applyFill="1" applyAlignment="1">
      <alignment horizontal="center" vertical="center" wrapText="1"/>
    </xf>
    <xf numFmtId="41" fontId="20" fillId="2" borderId="0" xfId="30" applyNumberFormat="1" applyFont="1" applyFill="1" applyAlignment="1">
      <alignment horizontal="right" wrapText="1"/>
    </xf>
    <xf numFmtId="10" fontId="20" fillId="2" borderId="0" xfId="44" applyNumberFormat="1" applyFont="1" applyFill="1" applyBorder="1" applyAlignment="1">
      <alignment horizontal="right" wrapText="1"/>
      <protection locked="0"/>
    </xf>
    <xf numFmtId="41" fontId="20" fillId="2" borderId="0" xfId="30" applyNumberFormat="1" applyFont="1" applyFill="1"/>
    <xf numFmtId="166" fontId="20" fillId="2" borderId="0" xfId="1" applyNumberFormat="1" applyFont="1" applyFill="1" applyAlignment="1" applyProtection="1">
      <alignment horizontal="right"/>
    </xf>
    <xf numFmtId="10" fontId="20" fillId="2" borderId="0" xfId="44" applyNumberFormat="1" applyFont="1" applyFill="1" applyAlignment="1" applyProtection="1">
      <alignment horizontal="right"/>
    </xf>
    <xf numFmtId="166" fontId="19" fillId="2" borderId="0" xfId="1" applyNumberFormat="1" applyFont="1" applyFill="1">
      <protection locked="0"/>
    </xf>
    <xf numFmtId="166" fontId="21" fillId="2" borderId="0" xfId="1" applyNumberFormat="1" applyFont="1" applyFill="1">
      <protection locked="0"/>
    </xf>
    <xf numFmtId="166" fontId="20" fillId="2" borderId="2" xfId="1" applyNumberFormat="1" applyFont="1" applyFill="1" applyBorder="1" applyAlignment="1" applyProtection="1">
      <alignment horizontal="right"/>
    </xf>
    <xf numFmtId="10" fontId="20" fillId="2" borderId="2" xfId="44" applyNumberFormat="1" applyFont="1" applyFill="1" applyBorder="1" applyAlignment="1" applyProtection="1">
      <alignment horizontal="right"/>
    </xf>
    <xf numFmtId="0" fontId="162" fillId="2" borderId="0" xfId="30" applyFont="1" applyFill="1" applyAlignment="1">
      <alignment vertical="center"/>
    </xf>
    <xf numFmtId="166" fontId="167" fillId="2" borderId="0" xfId="4" applyNumberFormat="1" applyFont="1" applyFill="1"/>
    <xf numFmtId="0" fontId="162" fillId="2" borderId="1" xfId="19" applyFont="1" applyFill="1" applyBorder="1" applyAlignment="1">
      <alignment horizontal="center" vertical="center" wrapText="1"/>
    </xf>
    <xf numFmtId="166" fontId="162" fillId="2" borderId="1" xfId="1" applyNumberFormat="1" applyFont="1" applyFill="1" applyBorder="1" applyAlignment="1" applyProtection="1">
      <alignment horizontal="center" vertical="center" wrapText="1"/>
    </xf>
    <xf numFmtId="0" fontId="162" fillId="2" borderId="1" xfId="0" applyFont="1" applyFill="1" applyBorder="1" applyAlignment="1">
      <alignment horizontal="center" vertical="center"/>
    </xf>
    <xf numFmtId="49" fontId="162" fillId="2" borderId="1" xfId="19" applyNumberFormat="1" applyFont="1" applyFill="1" applyBorder="1" applyAlignment="1">
      <alignment horizontal="left" vertical="center" wrapText="1"/>
    </xf>
    <xf numFmtId="164" fontId="162" fillId="2" borderId="1" xfId="0" applyNumberFormat="1" applyFont="1" applyFill="1" applyBorder="1" applyAlignment="1">
      <alignment horizontal="right" vertical="center" wrapText="1"/>
    </xf>
    <xf numFmtId="166" fontId="19" fillId="2" borderId="0" xfId="1" applyNumberFormat="1" applyFont="1" applyFill="1" applyAlignment="1">
      <alignment vertical="center"/>
      <protection locked="0"/>
    </xf>
    <xf numFmtId="164" fontId="20" fillId="2" borderId="0" xfId="0" applyNumberFormat="1" applyFont="1" applyFill="1"/>
    <xf numFmtId="166" fontId="19" fillId="2" borderId="0" xfId="30" applyNumberFormat="1" applyFont="1" applyFill="1" applyAlignment="1">
      <alignment vertical="center"/>
    </xf>
    <xf numFmtId="0" fontId="167" fillId="2" borderId="1" xfId="0" applyFont="1" applyFill="1" applyBorder="1" applyAlignment="1">
      <alignment horizontal="center" vertical="center"/>
    </xf>
    <xf numFmtId="168" fontId="167" fillId="2" borderId="1" xfId="0" applyNumberFormat="1" applyFont="1" applyFill="1" applyBorder="1" applyAlignment="1">
      <alignment horizontal="right" vertical="center" wrapText="1"/>
    </xf>
    <xf numFmtId="164" fontId="167" fillId="2" borderId="1" xfId="0" applyNumberFormat="1" applyFont="1" applyFill="1" applyBorder="1" applyAlignment="1">
      <alignment horizontal="right" vertical="center" wrapText="1"/>
    </xf>
    <xf numFmtId="166" fontId="20" fillId="2" borderId="0" xfId="1" applyNumberFormat="1" applyFont="1" applyFill="1" applyAlignment="1">
      <alignment vertical="center"/>
      <protection locked="0"/>
    </xf>
    <xf numFmtId="0" fontId="20" fillId="2" borderId="0" xfId="30" applyFont="1" applyFill="1" applyAlignment="1">
      <alignment vertical="center"/>
    </xf>
    <xf numFmtId="49" fontId="163" fillId="2" borderId="1" xfId="19" applyNumberFormat="1" applyFont="1" applyFill="1" applyBorder="1" applyAlignment="1">
      <alignment horizontal="left" vertical="center" wrapText="1"/>
    </xf>
    <xf numFmtId="11" fontId="167" fillId="2" borderId="1" xfId="19" applyNumberFormat="1" applyFont="1" applyFill="1" applyBorder="1" applyAlignment="1">
      <alignment horizontal="left" vertical="center" wrapText="1"/>
    </xf>
    <xf numFmtId="41" fontId="167" fillId="2" borderId="1" xfId="0" applyNumberFormat="1" applyFont="1" applyFill="1" applyBorder="1" applyAlignment="1">
      <alignment horizontal="right" vertical="center" wrapText="1"/>
    </xf>
    <xf numFmtId="41" fontId="162" fillId="2" borderId="1" xfId="0" applyNumberFormat="1" applyFont="1" applyFill="1" applyBorder="1" applyAlignment="1">
      <alignment horizontal="right" vertical="center" wrapText="1"/>
    </xf>
    <xf numFmtId="0" fontId="167" fillId="0" borderId="1" xfId="0" applyFont="1" applyFill="1" applyBorder="1" applyAlignment="1">
      <alignment horizontal="center" vertical="center"/>
    </xf>
    <xf numFmtId="49" fontId="167" fillId="0" borderId="1" xfId="19" applyNumberFormat="1" applyFont="1" applyFill="1" applyBorder="1" applyAlignment="1">
      <alignment horizontal="left" vertical="center" wrapText="1"/>
    </xf>
    <xf numFmtId="166" fontId="167" fillId="0" borderId="1" xfId="0" applyNumberFormat="1" applyFont="1" applyFill="1" applyBorder="1" applyAlignment="1">
      <alignment horizontal="right" vertical="center" wrapText="1"/>
    </xf>
    <xf numFmtId="41" fontId="162" fillId="0" borderId="1" xfId="0" applyNumberFormat="1" applyFont="1" applyFill="1" applyBorder="1" applyAlignment="1">
      <alignment horizontal="right" vertical="center" wrapText="1"/>
    </xf>
    <xf numFmtId="166" fontId="20" fillId="0" borderId="0" xfId="1" applyNumberFormat="1" applyFont="1" applyFill="1" applyAlignment="1">
      <alignment vertical="center"/>
      <protection locked="0"/>
    </xf>
    <xf numFmtId="164" fontId="20" fillId="0" borderId="0" xfId="0" applyNumberFormat="1" applyFont="1" applyFill="1"/>
    <xf numFmtId="0" fontId="20" fillId="0" borderId="0" xfId="0" applyFont="1" applyFill="1"/>
    <xf numFmtId="0" fontId="20" fillId="0" borderId="0" xfId="30" applyFont="1" applyFill="1" applyAlignment="1">
      <alignment vertical="center"/>
    </xf>
    <xf numFmtId="41" fontId="167" fillId="0" borderId="1" xfId="0" applyNumberFormat="1" applyFont="1" applyFill="1" applyBorder="1" applyAlignment="1">
      <alignment horizontal="right" vertical="center" wrapText="1"/>
    </xf>
    <xf numFmtId="166" fontId="20" fillId="2" borderId="0" xfId="30" applyNumberFormat="1" applyFont="1" applyFill="1" applyAlignment="1">
      <alignment vertical="center"/>
    </xf>
    <xf numFmtId="166" fontId="167" fillId="2" borderId="1" xfId="0" applyNumberFormat="1" applyFont="1" applyFill="1" applyBorder="1" applyAlignment="1">
      <alignment horizontal="right" vertical="center" wrapText="1"/>
    </xf>
    <xf numFmtId="10" fontId="167" fillId="2" borderId="1" xfId="0" applyNumberFormat="1" applyFont="1" applyFill="1" applyBorder="1" applyAlignment="1">
      <alignment horizontal="right" vertical="center" wrapText="1"/>
    </xf>
    <xf numFmtId="166" fontId="20" fillId="2" borderId="0" xfId="1" applyNumberFormat="1" applyFont="1" applyFill="1" applyBorder="1" applyProtection="1"/>
    <xf numFmtId="166" fontId="20" fillId="2" borderId="0" xfId="4" applyNumberFormat="1" applyFont="1" applyFill="1" applyBorder="1"/>
    <xf numFmtId="0" fontId="162" fillId="2" borderId="0" xfId="0" applyFont="1" applyFill="1" applyAlignment="1">
      <alignment horizontal="center" vertical="center" wrapText="1"/>
    </xf>
    <xf numFmtId="0" fontId="163" fillId="2" borderId="0" xfId="0" applyFont="1" applyFill="1" applyAlignment="1">
      <alignment horizontal="center" vertical="center"/>
    </xf>
    <xf numFmtId="0" fontId="162" fillId="2" borderId="0" xfId="30" applyFont="1" applyFill="1" applyAlignment="1">
      <alignment horizontal="left" vertical="center"/>
    </xf>
    <xf numFmtId="0" fontId="167" fillId="2" borderId="0" xfId="30" applyFont="1" applyFill="1" applyAlignment="1">
      <alignment vertical="center"/>
    </xf>
    <xf numFmtId="10" fontId="162" fillId="2" borderId="1" xfId="44" applyNumberFormat="1" applyFont="1" applyFill="1" applyBorder="1" applyAlignment="1" applyProtection="1">
      <alignment horizontal="center" vertical="center" wrapText="1"/>
    </xf>
    <xf numFmtId="10" fontId="162" fillId="2" borderId="0" xfId="44" applyNumberFormat="1" applyFont="1" applyFill="1" applyBorder="1" applyAlignment="1" applyProtection="1">
      <alignment horizontal="center" vertical="center" wrapText="1"/>
    </xf>
    <xf numFmtId="49" fontId="162" fillId="2" borderId="1" xfId="0" applyNumberFormat="1" applyFont="1" applyFill="1" applyBorder="1" applyAlignment="1">
      <alignment horizontal="left" vertical="center" wrapText="1"/>
    </xf>
    <xf numFmtId="0" fontId="162" fillId="2" borderId="1" xfId="0" applyFont="1" applyFill="1" applyBorder="1" applyAlignment="1">
      <alignment horizontal="left" vertical="center" wrapText="1"/>
    </xf>
    <xf numFmtId="0" fontId="167" fillId="2" borderId="1" xfId="0" applyFont="1" applyFill="1" applyBorder="1" applyAlignment="1">
      <alignment horizontal="left" vertical="center" wrapText="1"/>
    </xf>
    <xf numFmtId="166" fontId="167" fillId="2" borderId="1" xfId="2" applyNumberFormat="1" applyFont="1" applyFill="1" applyBorder="1" applyAlignment="1">
      <alignment horizontal="right" vertical="center"/>
    </xf>
    <xf numFmtId="0" fontId="167" fillId="2" borderId="0" xfId="0" applyFont="1" applyFill="1" applyAlignment="1">
      <alignment horizontal="left" vertical="center"/>
    </xf>
    <xf numFmtId="166" fontId="162" fillId="2" borderId="1" xfId="1" applyNumberFormat="1" applyFont="1" applyFill="1" applyBorder="1" applyAlignment="1" applyProtection="1">
      <alignment horizontal="right" vertical="center"/>
    </xf>
    <xf numFmtId="165" fontId="162" fillId="2" borderId="1" xfId="1" applyNumberFormat="1" applyFont="1" applyFill="1" applyBorder="1" applyAlignment="1" applyProtection="1">
      <alignment horizontal="right" vertical="center"/>
    </xf>
    <xf numFmtId="0" fontId="162" fillId="2" borderId="0" xfId="0" applyFont="1" applyFill="1" applyAlignment="1">
      <alignment vertical="center"/>
    </xf>
    <xf numFmtId="166" fontId="167" fillId="2" borderId="1" xfId="1" applyNumberFormat="1" applyFont="1" applyFill="1" applyBorder="1" applyAlignment="1" applyProtection="1">
      <alignment horizontal="right" vertical="center"/>
    </xf>
    <xf numFmtId="10" fontId="167" fillId="2" borderId="1" xfId="1" applyNumberFormat="1" applyFont="1" applyFill="1" applyBorder="1" applyAlignment="1" applyProtection="1">
      <alignment horizontal="right" vertical="center"/>
    </xf>
    <xf numFmtId="166" fontId="167" fillId="2" borderId="0" xfId="0" applyNumberFormat="1" applyFont="1" applyFill="1" applyAlignment="1">
      <alignment vertical="center"/>
    </xf>
    <xf numFmtId="166" fontId="162" fillId="2" borderId="0" xfId="0" applyNumberFormat="1" applyFont="1" applyFill="1" applyAlignment="1">
      <alignment vertical="center"/>
    </xf>
    <xf numFmtId="10" fontId="162" fillId="2" borderId="0" xfId="44" applyNumberFormat="1" applyFont="1" applyFill="1" applyAlignment="1">
      <alignment vertical="center"/>
      <protection locked="0"/>
    </xf>
    <xf numFmtId="10" fontId="162" fillId="2" borderId="1" xfId="1" applyNumberFormat="1" applyFont="1" applyFill="1" applyBorder="1" applyAlignment="1" applyProtection="1">
      <alignment horizontal="right" vertical="center"/>
    </xf>
    <xf numFmtId="166" fontId="167" fillId="2" borderId="1" xfId="1" applyNumberFormat="1" applyFont="1" applyFill="1" applyBorder="1" applyAlignment="1">
      <alignment horizontal="right" vertical="center"/>
      <protection locked="0"/>
    </xf>
    <xf numFmtId="10" fontId="167" fillId="2" borderId="1" xfId="44" applyNumberFormat="1" applyFont="1" applyFill="1" applyBorder="1" applyAlignment="1">
      <alignment horizontal="right" vertical="center"/>
      <protection locked="0"/>
    </xf>
    <xf numFmtId="166" fontId="162" fillId="2" borderId="1" xfId="1" applyNumberFormat="1" applyFont="1" applyFill="1" applyBorder="1" applyAlignment="1">
      <alignment horizontal="right" vertical="center"/>
      <protection locked="0"/>
    </xf>
    <xf numFmtId="166" fontId="162" fillId="2" borderId="0" xfId="1" applyNumberFormat="1" applyFont="1" applyFill="1" applyBorder="1" applyAlignment="1" applyProtection="1">
      <alignment horizontal="right" vertical="center"/>
    </xf>
    <xf numFmtId="166" fontId="162" fillId="2" borderId="0" xfId="1" applyNumberFormat="1" applyFont="1" applyFill="1" applyBorder="1" applyAlignment="1">
      <alignment horizontal="right" vertical="center"/>
      <protection locked="0"/>
    </xf>
    <xf numFmtId="10" fontId="162" fillId="2" borderId="0" xfId="1" applyNumberFormat="1" applyFont="1" applyFill="1" applyBorder="1" applyAlignment="1" applyProtection="1">
      <alignment horizontal="right" vertical="center"/>
    </xf>
    <xf numFmtId="0" fontId="167" fillId="2" borderId="0" xfId="30" applyFont="1" applyFill="1" applyAlignment="1">
      <alignment horizontal="left" vertical="center"/>
    </xf>
    <xf numFmtId="0" fontId="167" fillId="2" borderId="0" xfId="30" applyFont="1" applyFill="1" applyAlignment="1">
      <alignment horizontal="center" vertical="center"/>
    </xf>
    <xf numFmtId="166" fontId="167" fillId="2" borderId="0" xfId="1" applyNumberFormat="1" applyFont="1" applyFill="1" applyBorder="1" applyAlignment="1">
      <alignment vertical="center"/>
      <protection locked="0"/>
    </xf>
    <xf numFmtId="166" fontId="162" fillId="2" borderId="0" xfId="1" applyNumberFormat="1" applyFont="1" applyFill="1" applyBorder="1" applyAlignment="1">
      <alignment vertical="center"/>
      <protection locked="0"/>
    </xf>
    <xf numFmtId="0" fontId="163" fillId="2" borderId="0" xfId="0" applyFont="1" applyFill="1" applyAlignment="1">
      <alignment vertical="center"/>
    </xf>
    <xf numFmtId="166" fontId="163" fillId="2" borderId="0" xfId="1" applyNumberFormat="1" applyFont="1" applyFill="1" applyBorder="1" applyAlignment="1">
      <alignment vertical="center"/>
      <protection locked="0"/>
    </xf>
    <xf numFmtId="0" fontId="167" fillId="2" borderId="2" xfId="0" applyFont="1" applyFill="1" applyBorder="1" applyAlignment="1">
      <alignment vertical="center"/>
    </xf>
    <xf numFmtId="166" fontId="167" fillId="2" borderId="2" xfId="1" applyNumberFormat="1" applyFont="1" applyFill="1" applyBorder="1" applyAlignment="1">
      <alignment vertical="center"/>
      <protection locked="0"/>
    </xf>
    <xf numFmtId="0" fontId="167" fillId="2" borderId="0" xfId="19" applyFont="1" applyFill="1"/>
    <xf numFmtId="0" fontId="162" fillId="2" borderId="0" xfId="19" applyFont="1" applyFill="1" applyAlignment="1">
      <alignment horizontal="center" vertical="center" wrapText="1"/>
    </xf>
    <xf numFmtId="0" fontId="163" fillId="2" borderId="0" xfId="19" applyFont="1" applyFill="1" applyAlignment="1">
      <alignment horizontal="center" vertical="center"/>
    </xf>
    <xf numFmtId="0" fontId="162" fillId="2" borderId="0" xfId="19" applyFont="1" applyFill="1" applyAlignment="1">
      <alignment vertical="center" wrapText="1"/>
    </xf>
    <xf numFmtId="0" fontId="162" fillId="2" borderId="0" xfId="19" applyFont="1" applyFill="1" applyAlignment="1">
      <alignment horizontal="left" vertical="top" wrapText="1"/>
    </xf>
    <xf numFmtId="0" fontId="167" fillId="2" borderId="0" xfId="19" applyFont="1" applyFill="1" applyAlignment="1">
      <alignment vertical="center" wrapText="1"/>
    </xf>
    <xf numFmtId="0" fontId="167" fillId="2" borderId="0" xfId="19" applyFont="1" applyFill="1" applyAlignment="1">
      <alignment horizontal="left" vertical="top" wrapText="1"/>
    </xf>
    <xf numFmtId="49" fontId="162" fillId="2" borderId="1" xfId="19" applyNumberFormat="1" applyFont="1" applyFill="1" applyBorder="1" applyAlignment="1">
      <alignment horizontal="center" vertical="center" wrapText="1"/>
    </xf>
    <xf numFmtId="0" fontId="162" fillId="2" borderId="1" xfId="8" applyFont="1" applyFill="1" applyBorder="1" applyAlignment="1">
      <alignment wrapText="1"/>
    </xf>
    <xf numFmtId="166" fontId="162" fillId="2" borderId="1" xfId="5" applyNumberFormat="1" applyFont="1" applyFill="1" applyBorder="1" applyAlignment="1" applyProtection="1">
      <alignment vertical="center"/>
      <protection locked="0"/>
    </xf>
    <xf numFmtId="166" fontId="167" fillId="2" borderId="0" xfId="19" applyNumberFormat="1" applyFont="1" applyFill="1"/>
    <xf numFmtId="0" fontId="167" fillId="2" borderId="1" xfId="8" applyFont="1" applyFill="1" applyBorder="1" applyAlignment="1">
      <alignment wrapText="1"/>
    </xf>
    <xf numFmtId="166" fontId="167" fillId="2" borderId="1" xfId="5" applyNumberFormat="1" applyFont="1" applyFill="1" applyBorder="1" applyAlignment="1" applyProtection="1">
      <alignment horizontal="left" vertical="center" wrapText="1"/>
      <protection locked="0"/>
    </xf>
    <xf numFmtId="166" fontId="162" fillId="0" borderId="1" xfId="5" applyNumberFormat="1" applyFont="1" applyFill="1" applyBorder="1" applyAlignment="1" applyProtection="1">
      <alignment vertical="center"/>
      <protection locked="0"/>
    </xf>
    <xf numFmtId="166" fontId="167" fillId="0" borderId="1" xfId="5" applyNumberFormat="1" applyFont="1" applyFill="1" applyBorder="1" applyAlignment="1" applyProtection="1">
      <alignment horizontal="left" vertical="center" wrapText="1"/>
      <protection locked="0"/>
    </xf>
    <xf numFmtId="0" fontId="162" fillId="2" borderId="1" xfId="8" applyFont="1" applyFill="1" applyBorder="1" applyAlignment="1">
      <alignment vertical="center" wrapText="1"/>
    </xf>
    <xf numFmtId="0" fontId="167" fillId="2" borderId="0" xfId="19" applyFont="1" applyFill="1" applyAlignment="1">
      <alignment vertical="center"/>
    </xf>
    <xf numFmtId="166" fontId="167" fillId="2" borderId="0" xfId="19" applyNumberFormat="1" applyFont="1" applyFill="1" applyAlignment="1">
      <alignment vertical="center"/>
    </xf>
    <xf numFmtId="3" fontId="162" fillId="2" borderId="1" xfId="8" applyNumberFormat="1" applyFont="1" applyFill="1" applyBorder="1" applyAlignment="1">
      <alignment horizontal="left" wrapText="1"/>
    </xf>
    <xf numFmtId="0" fontId="167" fillId="2" borderId="0" xfId="19" applyFont="1" applyFill="1" applyAlignment="1">
      <alignment horizontal="left"/>
    </xf>
    <xf numFmtId="0" fontId="162" fillId="2" borderId="0" xfId="19" applyFont="1" applyFill="1"/>
    <xf numFmtId="166" fontId="167" fillId="2" borderId="0" xfId="1" applyNumberFormat="1" applyFont="1" applyFill="1">
      <protection locked="0"/>
    </xf>
    <xf numFmtId="166" fontId="162" fillId="2" borderId="0" xfId="1" applyNumberFormat="1" applyFont="1" applyFill="1">
      <protection locked="0"/>
    </xf>
    <xf numFmtId="0" fontId="163" fillId="2" borderId="0" xfId="19" applyFont="1" applyFill="1"/>
    <xf numFmtId="166" fontId="163" fillId="2" borderId="0" xfId="1" applyNumberFormat="1" applyFont="1" applyFill="1">
      <protection locked="0"/>
    </xf>
    <xf numFmtId="0" fontId="167" fillId="2" borderId="2" xfId="19" applyFont="1" applyFill="1" applyBorder="1"/>
    <xf numFmtId="0" fontId="162" fillId="2" borderId="1" xfId="0" applyFont="1" applyFill="1" applyBorder="1" applyAlignment="1">
      <alignment horizontal="center" vertical="center" wrapText="1"/>
    </xf>
    <xf numFmtId="0" fontId="167" fillId="2" borderId="1" xfId="0" applyFont="1" applyFill="1" applyBorder="1" applyAlignment="1">
      <alignment horizontal="center"/>
    </xf>
    <xf numFmtId="49" fontId="167" fillId="2" borderId="1" xfId="0" applyNumberFormat="1" applyFont="1" applyFill="1" applyBorder="1" applyAlignment="1">
      <alignment horizontal="left" vertical="center" wrapText="1"/>
    </xf>
    <xf numFmtId="10" fontId="167" fillId="0" borderId="1" xfId="1" applyNumberFormat="1" applyFont="1" applyFill="1" applyBorder="1" applyAlignment="1" applyProtection="1">
      <alignment horizontal="right" vertical="center" wrapText="1"/>
    </xf>
    <xf numFmtId="10" fontId="167" fillId="0" borderId="1" xfId="1" applyNumberFormat="1" applyFont="1" applyFill="1" applyBorder="1" applyAlignment="1" applyProtection="1">
      <alignment vertical="center" wrapText="1"/>
    </xf>
    <xf numFmtId="11" fontId="167" fillId="2" borderId="1" xfId="0" applyNumberFormat="1" applyFont="1" applyFill="1" applyBorder="1" applyAlignment="1">
      <alignment horizontal="left" vertical="center" wrapText="1"/>
    </xf>
    <xf numFmtId="43" fontId="20" fillId="2" borderId="0" xfId="1" applyFont="1" applyFill="1">
      <protection locked="0"/>
    </xf>
    <xf numFmtId="166" fontId="167" fillId="0" borderId="1" xfId="1" applyNumberFormat="1" applyFont="1" applyFill="1" applyBorder="1" applyAlignment="1" applyProtection="1">
      <alignment vertical="center" wrapText="1"/>
    </xf>
    <xf numFmtId="166" fontId="167" fillId="0" borderId="1" xfId="1" applyNumberFormat="1" applyFont="1" applyFill="1" applyBorder="1" applyAlignment="1">
      <alignment vertical="center" wrapText="1"/>
      <protection locked="0"/>
    </xf>
    <xf numFmtId="166" fontId="167" fillId="0" borderId="1" xfId="1" applyNumberFormat="1" applyFont="1" applyFill="1" applyBorder="1" applyAlignment="1" applyProtection="1">
      <alignment horizontal="right" vertical="center" wrapText="1"/>
    </xf>
    <xf numFmtId="43" fontId="167" fillId="0" borderId="1" xfId="1" applyFont="1" applyFill="1" applyBorder="1" applyAlignment="1" applyProtection="1">
      <alignment horizontal="right" vertical="center" wrapText="1"/>
    </xf>
    <xf numFmtId="165" fontId="167" fillId="0" borderId="1" xfId="1" applyNumberFormat="1" applyFont="1" applyFill="1" applyBorder="1" applyAlignment="1" applyProtection="1">
      <alignment vertical="center" wrapText="1"/>
    </xf>
    <xf numFmtId="166" fontId="167" fillId="2" borderId="1" xfId="1" applyNumberFormat="1" applyFont="1" applyFill="1" applyBorder="1" applyAlignment="1" applyProtection="1">
      <alignment vertical="center" wrapText="1"/>
    </xf>
    <xf numFmtId="43" fontId="167" fillId="2" borderId="1" xfId="1" applyFont="1" applyFill="1" applyBorder="1" applyAlignment="1" applyProtection="1">
      <alignment vertical="center" wrapText="1"/>
    </xf>
    <xf numFmtId="43" fontId="167" fillId="0" borderId="1" xfId="1" applyFont="1" applyFill="1" applyBorder="1" applyAlignment="1" applyProtection="1">
      <alignment vertical="center" wrapText="1"/>
    </xf>
    <xf numFmtId="10" fontId="167" fillId="2" borderId="1" xfId="1" applyNumberFormat="1" applyFont="1" applyFill="1" applyBorder="1" applyAlignment="1" applyProtection="1">
      <alignment vertical="center" wrapText="1"/>
    </xf>
    <xf numFmtId="0" fontId="158" fillId="2" borderId="1" xfId="983" applyFont="1" applyFill="1" applyBorder="1" applyAlignment="1">
      <alignment horizontal="left" vertical="center" wrapText="1"/>
    </xf>
    <xf numFmtId="166" fontId="158" fillId="2" borderId="1" xfId="984" applyNumberFormat="1" applyFont="1" applyFill="1" applyBorder="1" applyAlignment="1" applyProtection="1">
      <alignment horizontal="right"/>
    </xf>
    <xf numFmtId="165" fontId="158" fillId="2" borderId="1" xfId="984" applyNumberFormat="1" applyFont="1" applyFill="1" applyBorder="1" applyAlignment="1" applyProtection="1">
      <alignment horizontal="right"/>
    </xf>
    <xf numFmtId="0" fontId="16" fillId="0" borderId="0" xfId="0" applyFont="1" applyAlignment="1">
      <alignment horizontal="left" vertical="center" wrapText="1"/>
    </xf>
    <xf numFmtId="14" fontId="158" fillId="0" borderId="0" xfId="0" applyNumberFormat="1" applyFont="1" applyAlignment="1">
      <alignment horizontal="left" vertical="center" wrapText="1"/>
    </xf>
    <xf numFmtId="0" fontId="15" fillId="0" borderId="0" xfId="0" applyFont="1" applyAlignment="1">
      <alignment horizontal="left" vertical="center" wrapText="1"/>
    </xf>
    <xf numFmtId="0" fontId="161" fillId="0" borderId="0" xfId="0" applyFont="1" applyAlignment="1">
      <alignment horizontal="left" vertical="center" wrapText="1"/>
    </xf>
    <xf numFmtId="0" fontId="20" fillId="0" borderId="0" xfId="43" applyFont="1" applyFill="1" applyAlignment="1">
      <alignment horizontal="center" vertical="center"/>
    </xf>
    <xf numFmtId="0" fontId="20" fillId="0" borderId="0" xfId="19" applyFont="1" applyFill="1" applyAlignment="1">
      <alignment horizontal="center" vertical="top"/>
    </xf>
    <xf numFmtId="0" fontId="19" fillId="0" borderId="0" xfId="19" applyFont="1" applyFill="1" applyAlignment="1">
      <alignment horizontal="left" vertical="center" wrapText="1"/>
    </xf>
    <xf numFmtId="0" fontId="20" fillId="0" borderId="0" xfId="19" applyFont="1" applyFill="1" applyAlignment="1">
      <alignment horizontal="left" vertical="center" wrapText="1"/>
    </xf>
    <xf numFmtId="0" fontId="20" fillId="0" borderId="0" xfId="19" applyFont="1" applyFill="1" applyBorder="1" applyAlignment="1">
      <alignment horizontal="center" vertical="center"/>
    </xf>
    <xf numFmtId="0" fontId="19" fillId="0" borderId="0" xfId="19" applyFont="1" applyFill="1" applyAlignment="1">
      <alignment horizontal="center"/>
    </xf>
    <xf numFmtId="0" fontId="19" fillId="0" borderId="0" xfId="19" applyFont="1" applyFill="1" applyAlignment="1">
      <alignment horizontal="right" vertical="center" wrapText="1"/>
    </xf>
    <xf numFmtId="0" fontId="20" fillId="0" borderId="0" xfId="19" applyFont="1" applyFill="1" applyAlignment="1">
      <alignment horizontal="right" vertical="center" wrapText="1"/>
    </xf>
    <xf numFmtId="0" fontId="19" fillId="0" borderId="0" xfId="19" applyFont="1" applyFill="1" applyAlignment="1">
      <alignment horizontal="center" vertical="center" wrapText="1"/>
    </xf>
    <xf numFmtId="0" fontId="21" fillId="2" borderId="0" xfId="19" applyFont="1" applyFill="1" applyAlignment="1">
      <alignment horizontal="center" vertical="center"/>
    </xf>
    <xf numFmtId="49" fontId="162" fillId="2" borderId="3" xfId="0" applyNumberFormat="1" applyFont="1" applyFill="1" applyBorder="1" applyAlignment="1">
      <alignment horizontal="center" vertical="center" wrapText="1"/>
    </xf>
    <xf numFmtId="49" fontId="162" fillId="2" borderId="4" xfId="0" applyNumberFormat="1" applyFont="1" applyFill="1" applyBorder="1" applyAlignment="1">
      <alignment horizontal="center" vertical="center" wrapText="1"/>
    </xf>
    <xf numFmtId="49" fontId="162" fillId="2" borderId="5" xfId="0" applyNumberFormat="1" applyFont="1" applyFill="1" applyBorder="1" applyAlignment="1">
      <alignment horizontal="center" vertical="center" wrapText="1"/>
    </xf>
    <xf numFmtId="49" fontId="162" fillId="2" borderId="6" xfId="0" applyNumberFormat="1" applyFont="1" applyFill="1" applyBorder="1" applyAlignment="1">
      <alignment horizontal="center" vertical="center" wrapText="1"/>
    </xf>
    <xf numFmtId="0" fontId="167" fillId="2" borderId="0" xfId="0" applyFont="1" applyFill="1" applyAlignment="1">
      <alignment horizontal="left" vertical="center" wrapText="1"/>
    </xf>
    <xf numFmtId="0" fontId="162" fillId="2" borderId="0" xfId="0" applyFont="1" applyFill="1" applyAlignment="1">
      <alignment horizontal="left" vertical="center" wrapText="1"/>
    </xf>
    <xf numFmtId="0" fontId="162" fillId="2" borderId="0" xfId="0" applyFont="1" applyFill="1" applyAlignment="1">
      <alignment horizontal="right" vertical="center" wrapText="1"/>
    </xf>
    <xf numFmtId="0" fontId="167" fillId="2" borderId="0" xfId="0" applyFont="1" applyFill="1" applyAlignment="1">
      <alignment horizontal="right" vertical="center" wrapText="1"/>
    </xf>
    <xf numFmtId="0" fontId="162" fillId="2" borderId="0" xfId="0" applyFont="1" applyFill="1" applyAlignment="1">
      <alignment horizontal="center" vertical="center" wrapText="1"/>
    </xf>
    <xf numFmtId="0" fontId="167" fillId="2" borderId="0" xfId="0" applyFont="1" applyFill="1" applyAlignment="1">
      <alignment horizontal="center" vertical="center"/>
    </xf>
    <xf numFmtId="0" fontId="20" fillId="2" borderId="0" xfId="0" applyFont="1" applyFill="1" applyAlignment="1">
      <alignment horizontal="center" vertical="top"/>
    </xf>
    <xf numFmtId="0" fontId="19" fillId="2" borderId="0" xfId="0" applyFont="1" applyFill="1" applyAlignment="1">
      <alignment horizontal="center"/>
    </xf>
    <xf numFmtId="0" fontId="20" fillId="2" borderId="0" xfId="43" applyFont="1" applyFill="1" applyAlignment="1">
      <alignment horizontal="center" vertical="center"/>
    </xf>
    <xf numFmtId="0" fontId="20" fillId="2" borderId="0" xfId="0" applyFont="1" applyFill="1" applyAlignment="1">
      <alignment horizontal="center" vertical="center"/>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0" fontId="19" fillId="2" borderId="0" xfId="0" applyFont="1" applyFill="1" applyAlignment="1">
      <alignment horizontal="right" vertical="center" wrapText="1"/>
    </xf>
    <xf numFmtId="0" fontId="20" fillId="2" borderId="0" xfId="0" applyFont="1" applyFill="1" applyAlignment="1">
      <alignment horizontal="right" vertical="center" wrapText="1"/>
    </xf>
    <xf numFmtId="0" fontId="19" fillId="2" borderId="0" xfId="0" applyFont="1" applyFill="1" applyAlignment="1">
      <alignment horizontal="center" vertical="center" wrapText="1"/>
    </xf>
    <xf numFmtId="0" fontId="21" fillId="2" borderId="0" xfId="0" applyFont="1" applyFill="1" applyAlignment="1">
      <alignment horizontal="center" vertical="center"/>
    </xf>
    <xf numFmtId="0" fontId="20" fillId="2" borderId="0" xfId="30" quotePrefix="1" applyFont="1" applyFill="1" applyAlignment="1">
      <alignment horizontal="left" vertical="center" wrapText="1"/>
    </xf>
    <xf numFmtId="0" fontId="163" fillId="2" borderId="0" xfId="0" applyFont="1" applyFill="1" applyAlignment="1">
      <alignment horizontal="right" vertical="center" wrapText="1"/>
    </xf>
    <xf numFmtId="0" fontId="163" fillId="2" borderId="0" xfId="0" applyFont="1" applyFill="1" applyAlignment="1">
      <alignment horizontal="center" vertical="center"/>
    </xf>
    <xf numFmtId="49" fontId="162" fillId="2" borderId="1" xfId="19" applyNumberFormat="1" applyFont="1" applyFill="1" applyBorder="1" applyAlignment="1">
      <alignment horizontal="center" vertical="center" wrapText="1"/>
    </xf>
    <xf numFmtId="0" fontId="167" fillId="2" borderId="5" xfId="8" applyFont="1" applyFill="1" applyBorder="1" applyAlignment="1">
      <alignment horizontal="center" vertical="center" wrapText="1"/>
    </xf>
    <xf numFmtId="0" fontId="167" fillId="2" borderId="6" xfId="8" applyFont="1" applyFill="1" applyBorder="1" applyAlignment="1">
      <alignment horizontal="center" vertical="center" wrapText="1"/>
    </xf>
    <xf numFmtId="0" fontId="167" fillId="0" borderId="6" xfId="0" applyFont="1" applyBorder="1"/>
    <xf numFmtId="0" fontId="167" fillId="2" borderId="0" xfId="19" applyFont="1" applyFill="1" applyAlignment="1">
      <alignment horizontal="left" vertical="center" wrapText="1"/>
    </xf>
    <xf numFmtId="0" fontId="162" fillId="2" borderId="0" xfId="19" applyFont="1" applyFill="1" applyAlignment="1">
      <alignment horizontal="left" vertical="center" wrapText="1"/>
    </xf>
    <xf numFmtId="0" fontId="162" fillId="2" borderId="0" xfId="19" applyFont="1" applyFill="1" applyAlignment="1">
      <alignment horizontal="right" vertical="center" wrapText="1"/>
    </xf>
    <xf numFmtId="0" fontId="163" fillId="2" borderId="0" xfId="19" applyFont="1" applyFill="1" applyAlignment="1">
      <alignment horizontal="right" vertical="center" wrapText="1"/>
    </xf>
    <xf numFmtId="0" fontId="162" fillId="2" borderId="0" xfId="19" applyFont="1" applyFill="1" applyAlignment="1">
      <alignment horizontal="center" vertical="center" wrapText="1"/>
    </xf>
    <xf numFmtId="0" fontId="163" fillId="2" borderId="0" xfId="19" applyFont="1" applyFill="1" applyAlignment="1">
      <alignment horizontal="center" vertical="center"/>
    </xf>
    <xf numFmtId="0" fontId="167" fillId="2" borderId="5" xfId="0" applyFont="1" applyFill="1" applyBorder="1" applyAlignment="1">
      <alignment horizontal="center" vertical="center"/>
    </xf>
    <xf numFmtId="0" fontId="167" fillId="2" borderId="30" xfId="0" applyFont="1" applyFill="1" applyBorder="1" applyAlignment="1">
      <alignment horizontal="center" vertical="center"/>
    </xf>
    <xf numFmtId="0" fontId="167" fillId="2" borderId="6" xfId="0" applyFont="1" applyFill="1" applyBorder="1" applyAlignment="1">
      <alignment horizontal="center" vertical="center"/>
    </xf>
    <xf numFmtId="0" fontId="21" fillId="2" borderId="0" xfId="0" applyFont="1" applyFill="1" applyAlignment="1">
      <alignment horizontal="right" vertical="center" wrapText="1"/>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47"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6" fillId="2" borderId="0" xfId="48" applyFont="1" applyFill="1" applyAlignment="1">
      <alignment horizontal="left" vertical="center" wrapText="1"/>
    </xf>
    <xf numFmtId="0" fontId="15" fillId="2" borderId="0" xfId="48" applyFont="1" applyFill="1" applyAlignment="1">
      <alignment horizontal="left" vertical="center" wrapText="1"/>
    </xf>
    <xf numFmtId="0" fontId="97" fillId="2" borderId="0" xfId="48" applyFont="1" applyFill="1" applyAlignment="1">
      <alignment horizontal="right" vertical="center" wrapText="1"/>
    </xf>
    <xf numFmtId="0" fontId="21"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2" borderId="8" xfId="48" applyFont="1" applyFill="1" applyBorder="1" applyAlignment="1">
      <alignment horizontal="left" vertical="center"/>
    </xf>
    <xf numFmtId="0" fontId="15" fillId="2" borderId="5" xfId="19" applyFont="1" applyFill="1" applyBorder="1" applyAlignment="1">
      <alignment horizontal="center" vertical="center" wrapText="1"/>
    </xf>
    <xf numFmtId="0" fontId="15" fillId="2" borderId="6" xfId="19" applyFont="1" applyFill="1" applyBorder="1" applyAlignment="1">
      <alignment horizontal="center" vertical="center" wrapText="1"/>
    </xf>
    <xf numFmtId="166" fontId="15" fillId="2" borderId="3" xfId="237" applyNumberFormat="1" applyFont="1" applyFill="1" applyBorder="1" applyAlignment="1" applyProtection="1">
      <alignment horizontal="center" vertical="center" wrapText="1"/>
    </xf>
    <xf numFmtId="166" fontId="15" fillId="2" borderId="4" xfId="237" applyNumberFormat="1" applyFont="1" applyFill="1" applyBorder="1" applyAlignment="1" applyProtection="1">
      <alignment horizontal="center" vertical="center" wrapText="1"/>
    </xf>
    <xf numFmtId="0" fontId="16" fillId="2" borderId="0" xfId="48" applyFont="1" applyFill="1" applyAlignment="1">
      <alignment vertical="center" wrapText="1"/>
    </xf>
    <xf numFmtId="3" fontId="16" fillId="2" borderId="0" xfId="49" applyNumberFormat="1" applyFont="1" applyFill="1" applyAlignment="1">
      <alignment horizontal="left" vertical="center" wrapText="1"/>
    </xf>
    <xf numFmtId="3" fontId="15"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66" fontId="15" fillId="2" borderId="5" xfId="237" applyNumberFormat="1" applyFont="1" applyFill="1" applyBorder="1" applyAlignment="1" applyProtection="1">
      <alignment horizontal="center" vertical="center" wrapText="1"/>
    </xf>
    <xf numFmtId="166"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Font="1" applyFill="1" applyBorder="1" applyAlignment="1">
      <alignment horizontal="center" vertical="center" wrapText="1"/>
    </xf>
    <xf numFmtId="0" fontId="15" fillId="2" borderId="4" xfId="19" applyFont="1" applyFill="1" applyBorder="1" applyAlignment="1">
      <alignment horizontal="center" vertical="center" wrapText="1"/>
    </xf>
    <xf numFmtId="0" fontId="15" fillId="2" borderId="31" xfId="19" applyFont="1" applyFill="1" applyBorder="1" applyAlignment="1">
      <alignment horizontal="center" vertical="center" wrapText="1"/>
    </xf>
    <xf numFmtId="0" fontId="15" fillId="2" borderId="32" xfId="19" applyFont="1" applyFill="1" applyBorder="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13" zoomScale="115" zoomScaleNormal="115" workbookViewId="0">
      <selection activeCell="C14" sqref="C14:F14"/>
    </sheetView>
  </sheetViews>
  <sheetFormatPr defaultColWidth="9.140625" defaultRowHeight="15"/>
  <cols>
    <col min="1" max="1" width="7.85546875" style="179" customWidth="1"/>
    <col min="2" max="2" width="15.7109375" style="179" customWidth="1"/>
    <col min="3" max="3" width="33.85546875" style="179" customWidth="1"/>
    <col min="4" max="4" width="32" style="179" customWidth="1"/>
    <col min="5" max="9" width="9.140625" style="179"/>
    <col min="10" max="14" width="9.140625" style="201"/>
    <col min="15" max="16384" width="9.140625" style="179"/>
  </cols>
  <sheetData>
    <row r="2" spans="1:12" ht="18.75">
      <c r="B2" s="180" t="s">
        <v>557</v>
      </c>
    </row>
    <row r="3" spans="1:12" ht="19.5">
      <c r="B3" s="181" t="s">
        <v>547</v>
      </c>
    </row>
    <row r="4" spans="1:12" ht="18.75">
      <c r="B4" s="182"/>
      <c r="C4" s="183" t="s">
        <v>548</v>
      </c>
      <c r="D4" s="204" t="s">
        <v>554</v>
      </c>
    </row>
    <row r="5" spans="1:12" ht="18.75">
      <c r="B5" s="182"/>
      <c r="C5" s="185" t="s">
        <v>550</v>
      </c>
      <c r="D5" s="186"/>
    </row>
    <row r="6" spans="1:12" ht="18.75">
      <c r="B6" s="182"/>
      <c r="C6" s="183" t="s">
        <v>551</v>
      </c>
      <c r="D6" s="203">
        <v>1</v>
      </c>
      <c r="J6" s="201" t="s">
        <v>549</v>
      </c>
    </row>
    <row r="7" spans="1:12" ht="18.75">
      <c r="B7" s="182"/>
      <c r="C7" s="185" t="s">
        <v>552</v>
      </c>
      <c r="D7" s="187"/>
    </row>
    <row r="8" spans="1:12" ht="18.75">
      <c r="B8" s="182"/>
      <c r="C8" s="183" t="s">
        <v>553</v>
      </c>
      <c r="D8" s="184">
        <v>2023</v>
      </c>
      <c r="J8" s="201" t="s">
        <v>554</v>
      </c>
    </row>
    <row r="9" spans="1:12" ht="18.75">
      <c r="B9" s="182"/>
      <c r="C9" s="188" t="s">
        <v>555</v>
      </c>
      <c r="D9" s="189">
        <f>+D8</f>
        <v>2023</v>
      </c>
      <c r="J9" s="201" t="s">
        <v>556</v>
      </c>
    </row>
    <row r="10" spans="1:12" ht="18.75">
      <c r="B10" s="182"/>
      <c r="C10" s="188"/>
      <c r="D10" s="189"/>
    </row>
    <row r="11" spans="1:12" ht="34.5" customHeight="1">
      <c r="A11" s="507" t="s">
        <v>247</v>
      </c>
      <c r="B11" s="507"/>
      <c r="C11" s="507" t="s">
        <v>614</v>
      </c>
      <c r="D11" s="507"/>
      <c r="E11" s="507"/>
      <c r="F11" s="507"/>
    </row>
    <row r="12" spans="1:12" ht="26.25" customHeight="1">
      <c r="A12" s="507" t="s">
        <v>245</v>
      </c>
      <c r="B12" s="507"/>
      <c r="C12" s="508" t="s">
        <v>615</v>
      </c>
      <c r="D12" s="508"/>
      <c r="E12" s="508"/>
      <c r="F12" s="508"/>
    </row>
    <row r="13" spans="1:12" ht="48" customHeight="1">
      <c r="A13" s="505" t="s">
        <v>244</v>
      </c>
      <c r="B13" s="505"/>
      <c r="C13" s="505" t="s">
        <v>246</v>
      </c>
      <c r="D13" s="505"/>
      <c r="E13" s="505"/>
      <c r="F13" s="505"/>
      <c r="J13" s="201">
        <v>1</v>
      </c>
      <c r="K13" s="201" t="s">
        <v>46</v>
      </c>
    </row>
    <row r="14" spans="1:12" ht="34.5" customHeight="1">
      <c r="A14" s="505" t="s">
        <v>248</v>
      </c>
      <c r="B14" s="505"/>
      <c r="C14" s="506">
        <v>45028</v>
      </c>
      <c r="D14" s="506"/>
      <c r="E14" s="506"/>
      <c r="F14" s="506"/>
    </row>
    <row r="15" spans="1:12">
      <c r="B15" s="190"/>
      <c r="J15" s="201">
        <v>4</v>
      </c>
      <c r="K15" s="201" t="s">
        <v>135</v>
      </c>
    </row>
    <row r="16" spans="1:12">
      <c r="D16" s="190" t="s">
        <v>558</v>
      </c>
      <c r="J16" s="201">
        <v>5</v>
      </c>
      <c r="K16" s="202"/>
      <c r="L16" s="202"/>
    </row>
    <row r="17" spans="2:12">
      <c r="D17" s="190" t="s">
        <v>559</v>
      </c>
      <c r="K17" s="202"/>
      <c r="L17" s="202"/>
    </row>
    <row r="18" spans="2:12">
      <c r="B18" s="191" t="s">
        <v>603</v>
      </c>
      <c r="C18" s="191" t="s">
        <v>604</v>
      </c>
      <c r="D18" s="191" t="s">
        <v>605</v>
      </c>
      <c r="J18" s="201">
        <v>6</v>
      </c>
      <c r="K18" s="202"/>
      <c r="L18" s="202"/>
    </row>
    <row r="19" spans="2:12" ht="30">
      <c r="B19" s="192">
        <v>1</v>
      </c>
      <c r="C19" s="193" t="s">
        <v>606</v>
      </c>
      <c r="D19" s="194" t="s">
        <v>565</v>
      </c>
      <c r="K19" s="202"/>
      <c r="L19" s="202"/>
    </row>
    <row r="20" spans="2:12" ht="30">
      <c r="B20" s="192">
        <v>2</v>
      </c>
      <c r="C20" s="193" t="s">
        <v>607</v>
      </c>
      <c r="D20" s="194" t="s">
        <v>566</v>
      </c>
      <c r="K20" s="202"/>
      <c r="L20" s="202"/>
    </row>
    <row r="21" spans="2:12" ht="54.75" customHeight="1">
      <c r="B21" s="192" t="s">
        <v>78</v>
      </c>
      <c r="C21" s="193" t="s">
        <v>569</v>
      </c>
      <c r="D21" s="194"/>
      <c r="K21" s="202"/>
      <c r="L21" s="202"/>
    </row>
    <row r="22" spans="2:12" ht="30">
      <c r="B22" s="192">
        <v>3</v>
      </c>
      <c r="C22" s="195" t="s">
        <v>608</v>
      </c>
      <c r="D22" s="194" t="s">
        <v>561</v>
      </c>
      <c r="J22" s="201">
        <v>7</v>
      </c>
      <c r="K22" s="202"/>
      <c r="L22" s="202"/>
    </row>
    <row r="23" spans="2:12" ht="30">
      <c r="B23" s="192">
        <v>4</v>
      </c>
      <c r="C23" s="195" t="s">
        <v>609</v>
      </c>
      <c r="D23" s="194" t="s">
        <v>560</v>
      </c>
      <c r="J23" s="201">
        <v>8</v>
      </c>
      <c r="K23" s="202"/>
      <c r="L23" s="202"/>
    </row>
    <row r="24" spans="2:12" ht="30">
      <c r="B24" s="192">
        <v>5</v>
      </c>
      <c r="C24" s="195" t="s">
        <v>610</v>
      </c>
      <c r="D24" s="194" t="s">
        <v>562</v>
      </c>
      <c r="J24" s="201">
        <v>9</v>
      </c>
      <c r="K24" s="202"/>
      <c r="L24" s="202"/>
    </row>
    <row r="25" spans="2:12" ht="75">
      <c r="B25" s="192">
        <v>6</v>
      </c>
      <c r="C25" s="195" t="s">
        <v>611</v>
      </c>
      <c r="D25" s="194" t="s">
        <v>563</v>
      </c>
      <c r="H25" s="179" t="s">
        <v>620</v>
      </c>
      <c r="J25" s="201">
        <v>10</v>
      </c>
      <c r="K25" s="202"/>
      <c r="L25" s="202"/>
    </row>
    <row r="26" spans="2:12" ht="30">
      <c r="B26" s="192">
        <v>7</v>
      </c>
      <c r="C26" s="195" t="s">
        <v>612</v>
      </c>
      <c r="D26" s="194" t="s">
        <v>564</v>
      </c>
      <c r="J26" s="201">
        <v>11</v>
      </c>
      <c r="K26" s="202"/>
      <c r="L26" s="202"/>
    </row>
    <row r="27" spans="2:12" ht="75">
      <c r="B27" s="192">
        <v>8</v>
      </c>
      <c r="C27" s="195" t="s">
        <v>611</v>
      </c>
      <c r="D27" s="194" t="s">
        <v>563</v>
      </c>
    </row>
    <row r="28" spans="2:12" ht="87" customHeight="1">
      <c r="B28" s="192" t="s">
        <v>86</v>
      </c>
      <c r="C28" s="193" t="s">
        <v>567</v>
      </c>
      <c r="D28" s="196" t="s">
        <v>568</v>
      </c>
    </row>
    <row r="31" spans="2:12" ht="28.5" customHeight="1">
      <c r="B31" s="197"/>
      <c r="D31" s="197"/>
    </row>
    <row r="32" spans="2:12">
      <c r="B32" s="198"/>
      <c r="D32" s="198"/>
    </row>
    <row r="33" spans="2:4">
      <c r="B33" s="199"/>
      <c r="D33" s="199"/>
    </row>
    <row r="34" spans="2:4">
      <c r="B34" s="199"/>
      <c r="D34" s="199"/>
    </row>
    <row r="35" spans="2:4">
      <c r="B35" s="200"/>
      <c r="D35" s="190"/>
    </row>
    <row r="36" spans="2:4">
      <c r="B36" s="200"/>
      <c r="D36" s="20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topLeftCell="A6" zoomScaleNormal="100" zoomScaleSheetLayoutView="100" workbookViewId="0">
      <selection activeCell="D17" sqref="D17"/>
    </sheetView>
  </sheetViews>
  <sheetFormatPr defaultColWidth="9.140625" defaultRowHeight="12.75"/>
  <cols>
    <col min="1" max="1" width="9.140625" style="355"/>
    <col min="2" max="2" width="59.42578125" style="355" customWidth="1"/>
    <col min="3" max="3" width="12.85546875" style="355" customWidth="1"/>
    <col min="4" max="4" width="28.85546875" style="355" customWidth="1"/>
    <col min="5" max="5" width="29.5703125" style="355" customWidth="1"/>
    <col min="6" max="6" width="2.5703125" style="355" customWidth="1"/>
    <col min="7" max="7" width="22.42578125" customWidth="1"/>
    <col min="8" max="8" width="17.42578125" customWidth="1"/>
    <col min="9" max="9" width="18.28515625" customWidth="1"/>
    <col min="10" max="10" width="20.5703125" customWidth="1"/>
    <col min="11" max="11" width="21.85546875" customWidth="1"/>
    <col min="12" max="12" width="13.28515625" bestFit="1" customWidth="1"/>
    <col min="13" max="13" width="21.28515625" customWidth="1"/>
    <col min="14" max="14" width="10.7109375" bestFit="1" customWidth="1"/>
    <col min="15" max="15" width="18.42578125" bestFit="1" customWidth="1"/>
    <col min="16" max="16" width="24.28515625" style="356" customWidth="1"/>
    <col min="17" max="17" width="18.7109375" style="356" bestFit="1" customWidth="1"/>
    <col min="18" max="18" width="14.5703125" style="356" bestFit="1" customWidth="1"/>
    <col min="19" max="16384" width="9.140625" style="355"/>
  </cols>
  <sheetData>
    <row r="1" spans="1:18" ht="23.25" customHeight="1">
      <c r="A1" s="535" t="s">
        <v>513</v>
      </c>
      <c r="B1" s="535"/>
      <c r="C1" s="535"/>
      <c r="D1" s="535"/>
      <c r="E1" s="535"/>
      <c r="F1" s="535"/>
    </row>
    <row r="2" spans="1:18" ht="27" customHeight="1">
      <c r="A2" s="555" t="s">
        <v>514</v>
      </c>
      <c r="B2" s="555"/>
      <c r="C2" s="555"/>
      <c r="D2" s="555"/>
      <c r="E2" s="555"/>
      <c r="F2" s="555"/>
    </row>
    <row r="3" spans="1:18" ht="15" customHeight="1">
      <c r="A3" s="537" t="s">
        <v>265</v>
      </c>
      <c r="B3" s="537"/>
      <c r="C3" s="537"/>
      <c r="D3" s="537"/>
      <c r="E3" s="537"/>
      <c r="F3" s="537"/>
    </row>
    <row r="4" spans="1:18">
      <c r="A4" s="537"/>
      <c r="B4" s="537"/>
      <c r="C4" s="537"/>
      <c r="D4" s="537"/>
      <c r="E4" s="537"/>
      <c r="F4" s="537"/>
    </row>
    <row r="5" spans="1:18">
      <c r="A5" s="538" t="str">
        <f>'ngay thang'!B10</f>
        <v>Quý 1 năm 2023/Quarter I 2023</v>
      </c>
      <c r="B5" s="538"/>
      <c r="C5" s="538"/>
      <c r="D5" s="538"/>
      <c r="E5" s="538"/>
      <c r="F5" s="538"/>
    </row>
    <row r="6" spans="1:18">
      <c r="A6" s="314"/>
      <c r="B6" s="314"/>
      <c r="C6" s="314"/>
      <c r="D6" s="314"/>
      <c r="E6" s="314"/>
      <c r="F6" s="313"/>
    </row>
    <row r="7" spans="1:18" ht="31.5" customHeight="1">
      <c r="A7" s="533" t="s">
        <v>665</v>
      </c>
      <c r="B7" s="533"/>
      <c r="C7" s="533" t="s">
        <v>666</v>
      </c>
      <c r="D7" s="533"/>
      <c r="E7" s="533"/>
      <c r="F7" s="533"/>
    </row>
    <row r="8" spans="1:18" ht="30" customHeight="1">
      <c r="A8" s="533" t="s">
        <v>661</v>
      </c>
      <c r="B8" s="533"/>
      <c r="C8" s="533" t="s">
        <v>662</v>
      </c>
      <c r="D8" s="533"/>
      <c r="E8" s="533"/>
      <c r="F8" s="533"/>
    </row>
    <row r="9" spans="1:18" ht="30" customHeight="1">
      <c r="A9" s="534" t="s">
        <v>663</v>
      </c>
      <c r="B9" s="534"/>
      <c r="C9" s="534" t="s">
        <v>664</v>
      </c>
      <c r="D9" s="534"/>
      <c r="E9" s="534"/>
      <c r="F9" s="534"/>
    </row>
    <row r="10" spans="1:18" ht="30" customHeight="1">
      <c r="A10" s="534" t="s">
        <v>667</v>
      </c>
      <c r="B10" s="534"/>
      <c r="C10" s="534" t="str">
        <f>'ngay thang'!B14</f>
        <v>Ngày 20 tháng 04 năm 2023
20 Apr 2023</v>
      </c>
      <c r="D10" s="534"/>
      <c r="E10" s="534"/>
      <c r="F10" s="534"/>
    </row>
    <row r="11" spans="1:18" ht="22.5" customHeight="1">
      <c r="A11" s="316"/>
      <c r="B11" s="316"/>
      <c r="C11" s="316"/>
      <c r="D11" s="316"/>
      <c r="E11" s="316"/>
      <c r="F11" s="316"/>
    </row>
    <row r="12" spans="1:18" ht="21" customHeight="1">
      <c r="A12" s="393" t="s">
        <v>269</v>
      </c>
      <c r="B12" s="308"/>
      <c r="C12" s="308"/>
      <c r="D12" s="308"/>
      <c r="E12" s="308"/>
    </row>
    <row r="13" spans="1:18" s="407" customFormat="1" ht="43.5" customHeight="1">
      <c r="A13" s="486" t="s">
        <v>202</v>
      </c>
      <c r="B13" s="486" t="s">
        <v>207</v>
      </c>
      <c r="C13" s="486" t="s">
        <v>208</v>
      </c>
      <c r="D13" s="486" t="s">
        <v>453</v>
      </c>
      <c r="E13" s="486" t="s">
        <v>454</v>
      </c>
      <c r="G13"/>
      <c r="H13"/>
      <c r="I13"/>
      <c r="J13"/>
      <c r="K13"/>
      <c r="L13"/>
      <c r="M13"/>
      <c r="N13"/>
      <c r="O13"/>
      <c r="P13" s="356"/>
      <c r="Q13" s="356"/>
      <c r="R13" s="356"/>
    </row>
    <row r="14" spans="1:18" s="313" customFormat="1" ht="31.5" customHeight="1">
      <c r="A14" s="487" t="s">
        <v>46</v>
      </c>
      <c r="B14" s="488" t="s">
        <v>685</v>
      </c>
      <c r="C14" s="488" t="s">
        <v>147</v>
      </c>
      <c r="D14" s="434"/>
      <c r="E14" s="434"/>
      <c r="G14"/>
      <c r="H14"/>
      <c r="I14"/>
      <c r="J14"/>
      <c r="K14"/>
      <c r="L14"/>
      <c r="M14"/>
      <c r="N14"/>
      <c r="O14"/>
      <c r="P14" s="356"/>
      <c r="Q14" s="356"/>
      <c r="R14" s="356"/>
    </row>
    <row r="15" spans="1:18" s="313" customFormat="1" ht="50.25" customHeight="1">
      <c r="A15" s="487">
        <v>1</v>
      </c>
      <c r="B15" s="488" t="s">
        <v>531</v>
      </c>
      <c r="C15" s="488" t="s">
        <v>148</v>
      </c>
      <c r="D15" s="489">
        <v>1.2001423788144991E-2</v>
      </c>
      <c r="E15" s="490">
        <v>1.200131519205995E-2</v>
      </c>
      <c r="G15"/>
      <c r="H15"/>
      <c r="I15"/>
      <c r="J15"/>
      <c r="K15"/>
      <c r="L15"/>
      <c r="M15"/>
      <c r="N15"/>
      <c r="O15"/>
      <c r="P15" s="356"/>
      <c r="Q15" s="356"/>
      <c r="R15" s="356"/>
    </row>
    <row r="16" spans="1:18" s="313" customFormat="1" ht="56.25" customHeight="1">
      <c r="A16" s="487">
        <v>2</v>
      </c>
      <c r="B16" s="488" t="s">
        <v>532</v>
      </c>
      <c r="C16" s="488" t="s">
        <v>149</v>
      </c>
      <c r="D16" s="489">
        <v>5.9797870045274542E-3</v>
      </c>
      <c r="E16" s="490">
        <v>6.1198679479370442E-3</v>
      </c>
      <c r="G16"/>
      <c r="H16"/>
      <c r="I16"/>
      <c r="J16"/>
      <c r="K16"/>
      <c r="L16"/>
      <c r="M16"/>
      <c r="N16"/>
      <c r="O16"/>
      <c r="P16" s="356"/>
      <c r="Q16" s="356"/>
      <c r="R16" s="356"/>
    </row>
    <row r="17" spans="1:19" s="313" customFormat="1" ht="75" customHeight="1">
      <c r="A17" s="487">
        <v>3</v>
      </c>
      <c r="B17" s="491" t="s">
        <v>533</v>
      </c>
      <c r="C17" s="488" t="s">
        <v>150</v>
      </c>
      <c r="D17" s="489">
        <v>6.7998163957299802E-3</v>
      </c>
      <c r="E17" s="490">
        <v>6.9986899943893016E-3</v>
      </c>
      <c r="G17"/>
      <c r="H17"/>
      <c r="I17"/>
      <c r="J17"/>
      <c r="K17"/>
      <c r="L17"/>
      <c r="M17"/>
      <c r="N17"/>
      <c r="O17"/>
      <c r="P17" s="356"/>
      <c r="Q17" s="356"/>
      <c r="R17" s="356"/>
    </row>
    <row r="18" spans="1:19" s="313" customFormat="1" ht="48" customHeight="1">
      <c r="A18" s="487">
        <v>4</v>
      </c>
      <c r="B18" s="488" t="s">
        <v>686</v>
      </c>
      <c r="C18" s="488" t="s">
        <v>151</v>
      </c>
      <c r="D18" s="489">
        <v>1.2928045986943418E-3</v>
      </c>
      <c r="E18" s="490">
        <v>2.6321630054177976E-3</v>
      </c>
      <c r="G18"/>
      <c r="H18"/>
      <c r="I18"/>
      <c r="J18"/>
      <c r="K18"/>
      <c r="L18"/>
      <c r="M18"/>
      <c r="N18"/>
      <c r="O18"/>
      <c r="P18" s="356"/>
      <c r="Q18" s="356"/>
      <c r="R18" s="356"/>
      <c r="S18" s="492"/>
    </row>
    <row r="19" spans="1:19" s="313" customFormat="1" ht="56.25" customHeight="1">
      <c r="A19" s="487">
        <v>5</v>
      </c>
      <c r="B19" s="488" t="s">
        <v>534</v>
      </c>
      <c r="C19" s="488"/>
      <c r="D19" s="489"/>
      <c r="E19" s="490"/>
      <c r="G19"/>
      <c r="H19"/>
      <c r="I19"/>
      <c r="J19"/>
      <c r="K19"/>
      <c r="L19"/>
      <c r="M19"/>
      <c r="N19"/>
      <c r="O19"/>
      <c r="P19" s="356"/>
      <c r="Q19" s="356"/>
      <c r="R19" s="356"/>
      <c r="S19" s="492"/>
    </row>
    <row r="20" spans="1:19" s="313" customFormat="1" ht="57.75" customHeight="1">
      <c r="A20" s="487">
        <v>6</v>
      </c>
      <c r="B20" s="488" t="s">
        <v>535</v>
      </c>
      <c r="C20" s="488"/>
      <c r="D20" s="489"/>
      <c r="E20" s="490"/>
      <c r="G20"/>
      <c r="H20"/>
      <c r="I20"/>
      <c r="J20"/>
      <c r="K20"/>
      <c r="L20"/>
      <c r="M20"/>
      <c r="N20"/>
      <c r="O20"/>
      <c r="P20" s="356"/>
      <c r="Q20" s="356"/>
      <c r="R20" s="356"/>
      <c r="S20" s="492"/>
    </row>
    <row r="21" spans="1:19" s="313" customFormat="1" ht="81" customHeight="1">
      <c r="A21" s="487">
        <v>7</v>
      </c>
      <c r="B21" s="491" t="s">
        <v>687</v>
      </c>
      <c r="C21" s="488" t="s">
        <v>152</v>
      </c>
      <c r="D21" s="489">
        <v>1.4328268681836395E-2</v>
      </c>
      <c r="E21" s="490">
        <v>1.7345694355576261E-2</v>
      </c>
      <c r="G21"/>
      <c r="H21"/>
      <c r="I21"/>
      <c r="J21"/>
      <c r="K21"/>
      <c r="L21"/>
      <c r="M21"/>
      <c r="N21"/>
      <c r="O21"/>
      <c r="P21" s="356"/>
      <c r="Q21" s="356"/>
      <c r="R21" s="356"/>
      <c r="S21" s="492"/>
    </row>
    <row r="22" spans="1:19" s="313" customFormat="1" ht="42" customHeight="1">
      <c r="A22" s="487">
        <v>8</v>
      </c>
      <c r="B22" s="488" t="s">
        <v>536</v>
      </c>
      <c r="C22" s="488" t="s">
        <v>153</v>
      </c>
      <c r="D22" s="489">
        <v>4.0402100468933159E-2</v>
      </c>
      <c r="E22" s="490">
        <v>4.5097730495380357E-2</v>
      </c>
      <c r="G22"/>
      <c r="H22"/>
      <c r="I22"/>
      <c r="J22"/>
      <c r="K22"/>
      <c r="L22"/>
      <c r="M22"/>
      <c r="N22"/>
      <c r="O22"/>
      <c r="P22" s="356"/>
      <c r="Q22" s="356"/>
      <c r="R22" s="356"/>
      <c r="S22" s="492"/>
    </row>
    <row r="23" spans="1:19" s="313" customFormat="1" ht="69.75" customHeight="1">
      <c r="A23" s="487">
        <v>9</v>
      </c>
      <c r="B23" s="491" t="s">
        <v>688</v>
      </c>
      <c r="C23" s="488" t="s">
        <v>154</v>
      </c>
      <c r="D23" s="490">
        <v>3.6950030137698371</v>
      </c>
      <c r="E23" s="490">
        <v>4.2007577450897893</v>
      </c>
      <c r="G23"/>
      <c r="H23"/>
      <c r="I23"/>
      <c r="J23"/>
      <c r="K23"/>
      <c r="L23"/>
      <c r="M23"/>
      <c r="N23"/>
      <c r="O23"/>
      <c r="P23" s="356"/>
      <c r="Q23" s="356"/>
      <c r="R23" s="356"/>
      <c r="S23" s="492"/>
    </row>
    <row r="24" spans="1:19" s="313" customFormat="1" ht="57" customHeight="1">
      <c r="A24" s="487">
        <v>10</v>
      </c>
      <c r="B24" s="491" t="s">
        <v>537</v>
      </c>
      <c r="C24" s="488"/>
      <c r="D24" s="490"/>
      <c r="E24" s="490"/>
      <c r="G24"/>
      <c r="H24"/>
      <c r="I24"/>
      <c r="J24"/>
      <c r="K24"/>
      <c r="L24"/>
      <c r="M24"/>
      <c r="N24"/>
      <c r="O24"/>
      <c r="P24" s="356"/>
      <c r="Q24" s="356"/>
      <c r="R24" s="356"/>
      <c r="S24" s="492"/>
    </row>
    <row r="25" spans="1:19" s="313" customFormat="1" ht="21">
      <c r="A25" s="487" t="s">
        <v>56</v>
      </c>
      <c r="B25" s="488" t="s">
        <v>689</v>
      </c>
      <c r="C25" s="488" t="s">
        <v>155</v>
      </c>
      <c r="D25" s="489"/>
      <c r="E25" s="493"/>
      <c r="G25"/>
      <c r="H25"/>
      <c r="I25"/>
      <c r="J25"/>
      <c r="K25"/>
      <c r="L25"/>
      <c r="M25"/>
      <c r="N25"/>
      <c r="O25"/>
      <c r="P25" s="356"/>
      <c r="Q25" s="356"/>
      <c r="R25" s="356"/>
      <c r="S25" s="492"/>
    </row>
    <row r="26" spans="1:19" s="313" customFormat="1" ht="30" customHeight="1">
      <c r="A26" s="552">
        <v>1</v>
      </c>
      <c r="B26" s="488" t="s">
        <v>690</v>
      </c>
      <c r="C26" s="488" t="s">
        <v>156</v>
      </c>
      <c r="D26" s="493">
        <v>53459353000</v>
      </c>
      <c r="E26" s="494">
        <v>52295438000</v>
      </c>
      <c r="G26"/>
      <c r="H26"/>
      <c r="I26"/>
      <c r="J26"/>
      <c r="K26"/>
      <c r="L26"/>
      <c r="M26"/>
      <c r="N26"/>
      <c r="O26"/>
      <c r="P26" s="356"/>
      <c r="Q26" s="356"/>
      <c r="R26" s="356"/>
      <c r="S26" s="492"/>
    </row>
    <row r="27" spans="1:19" s="313" customFormat="1" ht="39.75" customHeight="1">
      <c r="A27" s="553"/>
      <c r="B27" s="488" t="s">
        <v>691</v>
      </c>
      <c r="C27" s="488" t="s">
        <v>157</v>
      </c>
      <c r="D27" s="495">
        <v>53459353000</v>
      </c>
      <c r="E27" s="493">
        <v>52295438000</v>
      </c>
      <c r="G27"/>
      <c r="H27"/>
      <c r="I27"/>
      <c r="J27"/>
      <c r="K27"/>
      <c r="L27"/>
      <c r="M27"/>
      <c r="N27"/>
      <c r="O27"/>
      <c r="P27" s="356"/>
      <c r="Q27" s="356"/>
      <c r="R27" s="356"/>
      <c r="S27" s="492"/>
    </row>
    <row r="28" spans="1:19" s="313" customFormat="1" ht="42.75" customHeight="1">
      <c r="A28" s="554"/>
      <c r="B28" s="488" t="s">
        <v>692</v>
      </c>
      <c r="C28" s="488" t="s">
        <v>158</v>
      </c>
      <c r="D28" s="496">
        <v>5345935.3</v>
      </c>
      <c r="E28" s="497">
        <v>5229543.8</v>
      </c>
      <c r="G28"/>
      <c r="H28"/>
      <c r="I28"/>
      <c r="J28"/>
      <c r="K28"/>
      <c r="L28"/>
      <c r="M28"/>
      <c r="N28"/>
      <c r="O28"/>
      <c r="P28" s="356"/>
      <c r="Q28" s="356"/>
      <c r="R28" s="356"/>
      <c r="S28" s="492"/>
    </row>
    <row r="29" spans="1:19" s="313" customFormat="1" ht="32.25" customHeight="1">
      <c r="A29" s="552">
        <v>2</v>
      </c>
      <c r="B29" s="488" t="s">
        <v>693</v>
      </c>
      <c r="C29" s="488" t="s">
        <v>159</v>
      </c>
      <c r="D29" s="498">
        <v>-99460400</v>
      </c>
      <c r="E29" s="493">
        <v>1163915000</v>
      </c>
      <c r="G29"/>
      <c r="H29"/>
      <c r="I29"/>
      <c r="J29"/>
      <c r="K29"/>
      <c r="L29"/>
      <c r="M29"/>
      <c r="N29"/>
      <c r="O29"/>
      <c r="P29" s="356"/>
      <c r="Q29" s="356"/>
      <c r="R29" s="356"/>
      <c r="S29" s="492"/>
    </row>
    <row r="30" spans="1:19" s="313" customFormat="1" ht="31.5" customHeight="1">
      <c r="A30" s="553"/>
      <c r="B30" s="488" t="s">
        <v>694</v>
      </c>
      <c r="C30" s="488" t="s">
        <v>160</v>
      </c>
      <c r="D30" s="499">
        <v>62845.94</v>
      </c>
      <c r="E30" s="500">
        <v>217035.65</v>
      </c>
      <c r="G30"/>
      <c r="H30"/>
      <c r="I30"/>
      <c r="J30"/>
      <c r="K30"/>
      <c r="L30"/>
      <c r="M30"/>
      <c r="N30"/>
      <c r="O30"/>
      <c r="P30" s="356"/>
      <c r="Q30" s="356"/>
      <c r="R30" s="356"/>
      <c r="S30" s="492"/>
    </row>
    <row r="31" spans="1:19" s="313" customFormat="1" ht="30" customHeight="1">
      <c r="A31" s="553"/>
      <c r="B31" s="488" t="s">
        <v>695</v>
      </c>
      <c r="C31" s="488" t="s">
        <v>161</v>
      </c>
      <c r="D31" s="498">
        <v>628459400</v>
      </c>
      <c r="E31" s="493">
        <v>2170356500</v>
      </c>
      <c r="G31"/>
      <c r="H31"/>
      <c r="I31"/>
      <c r="J31"/>
      <c r="K31"/>
      <c r="L31"/>
      <c r="M31"/>
      <c r="N31"/>
      <c r="O31"/>
      <c r="P31" s="356"/>
      <c r="Q31" s="356"/>
      <c r="R31" s="356"/>
      <c r="S31" s="492"/>
    </row>
    <row r="32" spans="1:19" s="313" customFormat="1" ht="30.75" customHeight="1">
      <c r="A32" s="553"/>
      <c r="B32" s="488" t="s">
        <v>696</v>
      </c>
      <c r="C32" s="488" t="s">
        <v>162</v>
      </c>
      <c r="D32" s="500">
        <v>-72791.98</v>
      </c>
      <c r="E32" s="500">
        <v>-100644.15</v>
      </c>
      <c r="G32"/>
      <c r="H32"/>
      <c r="I32"/>
      <c r="J32"/>
      <c r="K32"/>
      <c r="L32"/>
      <c r="M32"/>
      <c r="N32"/>
      <c r="O32"/>
      <c r="P32" s="356"/>
      <c r="Q32" s="356"/>
      <c r="R32" s="356"/>
      <c r="S32" s="492"/>
    </row>
    <row r="33" spans="1:19" s="313" customFormat="1" ht="42.75" customHeight="1">
      <c r="A33" s="554"/>
      <c r="B33" s="488" t="s">
        <v>697</v>
      </c>
      <c r="C33" s="488" t="s">
        <v>163</v>
      </c>
      <c r="D33" s="493">
        <v>-727919800</v>
      </c>
      <c r="E33" s="493">
        <v>-1006441500</v>
      </c>
      <c r="G33"/>
      <c r="H33"/>
      <c r="I33"/>
      <c r="J33"/>
      <c r="K33"/>
      <c r="L33"/>
      <c r="M33"/>
      <c r="N33"/>
      <c r="O33"/>
      <c r="P33" s="356"/>
      <c r="Q33" s="356"/>
      <c r="R33" s="356"/>
      <c r="S33" s="492"/>
    </row>
    <row r="34" spans="1:19" s="313" customFormat="1" ht="33" customHeight="1">
      <c r="A34" s="552">
        <v>3</v>
      </c>
      <c r="B34" s="488" t="s">
        <v>698</v>
      </c>
      <c r="C34" s="488" t="s">
        <v>164</v>
      </c>
      <c r="D34" s="495">
        <v>53359892600</v>
      </c>
      <c r="E34" s="493">
        <v>53459353000</v>
      </c>
      <c r="G34"/>
      <c r="H34"/>
      <c r="I34"/>
      <c r="J34"/>
      <c r="K34"/>
      <c r="L34"/>
      <c r="M34"/>
      <c r="N34"/>
      <c r="O34"/>
      <c r="P34" s="356"/>
      <c r="Q34" s="356"/>
      <c r="R34" s="356"/>
      <c r="S34" s="492"/>
    </row>
    <row r="35" spans="1:19" s="313" customFormat="1" ht="55.5" customHeight="1">
      <c r="A35" s="553"/>
      <c r="B35" s="488" t="s">
        <v>538</v>
      </c>
      <c r="C35" s="488" t="s">
        <v>165</v>
      </c>
      <c r="D35" s="495">
        <v>53359892600</v>
      </c>
      <c r="E35" s="493">
        <v>53459353000</v>
      </c>
      <c r="G35"/>
      <c r="H35"/>
      <c r="I35"/>
      <c r="J35"/>
      <c r="K35"/>
      <c r="L35"/>
      <c r="M35"/>
      <c r="N35"/>
      <c r="O35"/>
      <c r="P35" s="356"/>
      <c r="Q35" s="356"/>
      <c r="R35" s="356"/>
      <c r="S35" s="492"/>
    </row>
    <row r="36" spans="1:19" s="313" customFormat="1" ht="45" customHeight="1">
      <c r="A36" s="554"/>
      <c r="B36" s="488" t="s">
        <v>539</v>
      </c>
      <c r="C36" s="488" t="s">
        <v>166</v>
      </c>
      <c r="D36" s="496">
        <v>5335989.26</v>
      </c>
      <c r="E36" s="497">
        <v>5345935.3</v>
      </c>
      <c r="G36"/>
      <c r="H36"/>
      <c r="I36"/>
      <c r="J36"/>
      <c r="K36"/>
      <c r="L36"/>
      <c r="M36"/>
      <c r="N36"/>
      <c r="O36"/>
      <c r="P36" s="356"/>
      <c r="Q36" s="356"/>
      <c r="R36" s="356"/>
      <c r="S36" s="492"/>
    </row>
    <row r="37" spans="1:19" s="313" customFormat="1" ht="55.5" customHeight="1">
      <c r="A37" s="487">
        <v>4</v>
      </c>
      <c r="B37" s="488" t="s">
        <v>699</v>
      </c>
      <c r="C37" s="488" t="s">
        <v>167</v>
      </c>
      <c r="D37" s="490">
        <v>0</v>
      </c>
      <c r="E37" s="490">
        <v>0</v>
      </c>
      <c r="G37"/>
      <c r="H37"/>
      <c r="I37"/>
      <c r="J37"/>
      <c r="K37"/>
      <c r="L37"/>
      <c r="M37"/>
      <c r="N37"/>
      <c r="O37"/>
      <c r="P37" s="356"/>
      <c r="Q37" s="356"/>
      <c r="R37" s="356"/>
      <c r="S37" s="492"/>
    </row>
    <row r="38" spans="1:19" s="313" customFormat="1" ht="39.75" customHeight="1">
      <c r="A38" s="487">
        <v>5</v>
      </c>
      <c r="B38" s="488" t="s">
        <v>700</v>
      </c>
      <c r="C38" s="488" t="s">
        <v>168</v>
      </c>
      <c r="D38" s="490">
        <v>0.97170000000000001</v>
      </c>
      <c r="E38" s="490">
        <v>0.97030000000000005</v>
      </c>
      <c r="G38"/>
      <c r="H38"/>
      <c r="I38"/>
      <c r="J38"/>
      <c r="K38"/>
      <c r="L38"/>
      <c r="M38"/>
      <c r="N38"/>
      <c r="O38"/>
      <c r="P38" s="356"/>
      <c r="Q38" s="356"/>
      <c r="R38" s="356"/>
      <c r="S38" s="492"/>
    </row>
    <row r="39" spans="1:19" s="313" customFormat="1" ht="39" customHeight="1">
      <c r="A39" s="487">
        <v>6</v>
      </c>
      <c r="B39" s="488" t="s">
        <v>701</v>
      </c>
      <c r="C39" s="488" t="s">
        <v>169</v>
      </c>
      <c r="D39" s="490">
        <v>5.0000000000000001E-4</v>
      </c>
      <c r="E39" s="490">
        <v>8.0000000000000004E-4</v>
      </c>
      <c r="G39"/>
      <c r="H39"/>
      <c r="I39"/>
      <c r="J39"/>
      <c r="K39"/>
      <c r="L39"/>
      <c r="M39"/>
      <c r="N39"/>
      <c r="O39"/>
      <c r="P39" s="356"/>
      <c r="Q39" s="356"/>
      <c r="R39" s="356"/>
      <c r="S39" s="492"/>
    </row>
    <row r="40" spans="1:19" s="313" customFormat="1" ht="39" customHeight="1">
      <c r="A40" s="487">
        <v>7</v>
      </c>
      <c r="B40" s="488" t="s">
        <v>702</v>
      </c>
      <c r="C40" s="488" t="s">
        <v>170</v>
      </c>
      <c r="D40" s="494">
        <v>480</v>
      </c>
      <c r="E40" s="494">
        <v>453</v>
      </c>
      <c r="G40"/>
      <c r="H40"/>
      <c r="I40"/>
      <c r="J40"/>
      <c r="K40"/>
      <c r="L40"/>
      <c r="M40"/>
      <c r="N40"/>
      <c r="O40"/>
      <c r="P40" s="356"/>
      <c r="Q40" s="356"/>
      <c r="R40" s="356"/>
    </row>
    <row r="41" spans="1:19" s="313" customFormat="1" ht="39" customHeight="1">
      <c r="A41" s="487">
        <v>7</v>
      </c>
      <c r="B41" s="488" t="s">
        <v>540</v>
      </c>
      <c r="C41" s="488" t="s">
        <v>592</v>
      </c>
      <c r="D41" s="496">
        <v>9935.35</v>
      </c>
      <c r="E41" s="496">
        <v>9642.6200000000008</v>
      </c>
      <c r="G41"/>
      <c r="H41"/>
      <c r="I41"/>
      <c r="J41"/>
      <c r="K41"/>
      <c r="L41"/>
      <c r="M41"/>
      <c r="N41"/>
      <c r="O41"/>
      <c r="P41" s="356"/>
      <c r="Q41" s="356"/>
      <c r="R41" s="356"/>
    </row>
    <row r="42" spans="1:19" s="313" customFormat="1" ht="49.5" customHeight="1">
      <c r="A42" s="487">
        <v>8</v>
      </c>
      <c r="B42" s="488" t="s">
        <v>541</v>
      </c>
      <c r="C42" s="488" t="s">
        <v>593</v>
      </c>
      <c r="D42" s="501"/>
      <c r="E42" s="501"/>
      <c r="G42"/>
      <c r="H42"/>
      <c r="I42"/>
      <c r="J42"/>
      <c r="K42"/>
      <c r="L42"/>
      <c r="M42"/>
      <c r="N42"/>
      <c r="O42"/>
      <c r="P42" s="356"/>
      <c r="Q42" s="356"/>
      <c r="R42" s="356"/>
    </row>
    <row r="45" spans="1:19">
      <c r="A45" s="344" t="s">
        <v>176</v>
      </c>
      <c r="B45" s="313"/>
      <c r="C45" s="354"/>
      <c r="D45" s="389" t="s">
        <v>177</v>
      </c>
    </row>
    <row r="46" spans="1:19">
      <c r="A46" s="347" t="s">
        <v>178</v>
      </c>
      <c r="B46" s="313"/>
      <c r="C46" s="354"/>
      <c r="D46" s="390" t="s">
        <v>179</v>
      </c>
    </row>
    <row r="47" spans="1:19">
      <c r="A47" s="313"/>
      <c r="B47" s="313"/>
      <c r="C47" s="354"/>
      <c r="D47" s="354"/>
    </row>
    <row r="48" spans="1:19">
      <c r="A48" s="313"/>
      <c r="B48" s="313"/>
      <c r="C48" s="354"/>
      <c r="D48" s="354"/>
    </row>
    <row r="49" spans="1:5">
      <c r="A49" s="313"/>
      <c r="B49" s="313"/>
      <c r="C49" s="354"/>
      <c r="D49" s="354"/>
    </row>
    <row r="50" spans="1:5">
      <c r="A50" s="313"/>
      <c r="B50" s="313"/>
      <c r="C50" s="354"/>
      <c r="D50" s="354"/>
    </row>
    <row r="51" spans="1:5">
      <c r="A51" s="313"/>
      <c r="B51" s="313"/>
      <c r="C51" s="354"/>
      <c r="D51" s="354"/>
    </row>
    <row r="52" spans="1:5">
      <c r="A52" s="313"/>
      <c r="B52" s="313"/>
      <c r="C52" s="354"/>
      <c r="D52" s="354"/>
    </row>
    <row r="53" spans="1:5">
      <c r="A53" s="313"/>
      <c r="B53" s="313"/>
      <c r="C53" s="354"/>
      <c r="D53" s="354"/>
    </row>
    <row r="54" spans="1:5">
      <c r="A54" s="349"/>
      <c r="B54" s="349"/>
      <c r="C54" s="354"/>
      <c r="D54" s="350"/>
      <c r="E54" s="350"/>
    </row>
    <row r="55" spans="1:5">
      <c r="A55" s="344" t="s">
        <v>239</v>
      </c>
      <c r="B55" s="313"/>
      <c r="C55" s="354"/>
      <c r="D55" s="346" t="s">
        <v>451</v>
      </c>
    </row>
    <row r="56" spans="1:5">
      <c r="A56" s="344" t="s">
        <v>600</v>
      </c>
      <c r="B56" s="313"/>
      <c r="C56" s="354"/>
      <c r="D56" s="346"/>
    </row>
    <row r="57" spans="1:5">
      <c r="A57" s="313" t="s">
        <v>240</v>
      </c>
      <c r="B57" s="313"/>
      <c r="C57" s="354"/>
      <c r="D57" s="345"/>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3" zoomScaleNormal="100" zoomScaleSheetLayoutView="85" zoomScalePageLayoutView="77" workbookViewId="0">
      <selection activeCell="A8" sqref="A8:B8"/>
    </sheetView>
  </sheetViews>
  <sheetFormatPr defaultColWidth="9.140625" defaultRowHeight="1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535" t="s">
        <v>513</v>
      </c>
      <c r="B1" s="535"/>
      <c r="C1" s="535"/>
      <c r="D1" s="535"/>
      <c r="E1" s="535"/>
      <c r="F1" s="535"/>
      <c r="G1" s="535"/>
      <c r="H1" s="535"/>
      <c r="I1" s="535"/>
      <c r="J1" s="535"/>
      <c r="K1" s="535"/>
    </row>
    <row r="2" spans="1:11" ht="28.5" customHeight="1">
      <c r="A2" s="555" t="s">
        <v>542</v>
      </c>
      <c r="B2" s="555"/>
      <c r="C2" s="555"/>
      <c r="D2" s="555"/>
      <c r="E2" s="555"/>
      <c r="F2" s="555"/>
      <c r="G2" s="555"/>
      <c r="H2" s="555"/>
      <c r="I2" s="555"/>
      <c r="J2" s="555"/>
      <c r="K2" s="555"/>
    </row>
    <row r="3" spans="1:11" ht="15" customHeight="1">
      <c r="A3" s="558" t="s">
        <v>238</v>
      </c>
      <c r="B3" s="558"/>
      <c r="C3" s="558"/>
      <c r="D3" s="558"/>
      <c r="E3" s="558"/>
      <c r="F3" s="558"/>
      <c r="G3" s="558"/>
      <c r="H3" s="558"/>
      <c r="I3" s="558"/>
      <c r="J3" s="558"/>
      <c r="K3" s="558"/>
    </row>
    <row r="4" spans="1:11">
      <c r="A4" s="558"/>
      <c r="B4" s="558"/>
      <c r="C4" s="558"/>
      <c r="D4" s="558"/>
      <c r="E4" s="558"/>
      <c r="F4" s="558"/>
      <c r="G4" s="558"/>
      <c r="H4" s="558"/>
      <c r="I4" s="558"/>
      <c r="J4" s="558"/>
      <c r="K4" s="558"/>
    </row>
    <row r="5" spans="1:11">
      <c r="A5" s="559" t="str">
        <f>'ngay thang'!B12</f>
        <v>Tại ngày 31 tháng 03 năm 2023/As at 31 Mar 2023</v>
      </c>
      <c r="B5" s="559"/>
      <c r="C5" s="559"/>
      <c r="D5" s="559"/>
      <c r="E5" s="559"/>
      <c r="F5" s="559"/>
      <c r="G5" s="559"/>
      <c r="H5" s="559"/>
      <c r="I5" s="559"/>
      <c r="J5" s="559"/>
      <c r="K5" s="559"/>
    </row>
    <row r="6" spans="1:11">
      <c r="A6" s="16"/>
      <c r="B6" s="16"/>
      <c r="C6" s="16"/>
      <c r="D6" s="16"/>
      <c r="E6" s="16"/>
      <c r="F6" s="1"/>
    </row>
    <row r="7" spans="1:11" ht="27.75" customHeight="1">
      <c r="A7" s="557" t="s">
        <v>247</v>
      </c>
      <c r="B7" s="557"/>
      <c r="D7" s="557" t="s">
        <v>614</v>
      </c>
      <c r="E7" s="557"/>
      <c r="F7" s="557"/>
      <c r="G7" s="557"/>
      <c r="H7" s="557"/>
      <c r="I7" s="557"/>
      <c r="J7" s="557"/>
    </row>
    <row r="8" spans="1:11" ht="31.5" customHeight="1">
      <c r="A8" s="557" t="s">
        <v>245</v>
      </c>
      <c r="B8" s="557"/>
      <c r="D8" s="557" t="s">
        <v>450</v>
      </c>
      <c r="E8" s="557"/>
      <c r="F8" s="557"/>
      <c r="G8" s="557"/>
      <c r="H8" s="557"/>
      <c r="I8" s="557"/>
      <c r="J8" s="557"/>
    </row>
    <row r="9" spans="1:11" ht="31.5" customHeight="1">
      <c r="A9" s="556" t="s">
        <v>244</v>
      </c>
      <c r="B9" s="556"/>
      <c r="D9" s="556" t="s">
        <v>246</v>
      </c>
      <c r="E9" s="556"/>
      <c r="F9" s="556"/>
      <c r="G9" s="556"/>
      <c r="H9" s="556"/>
      <c r="I9" s="556"/>
      <c r="J9" s="556"/>
    </row>
    <row r="10" spans="1:11" ht="31.5" customHeight="1">
      <c r="A10" s="556" t="s">
        <v>248</v>
      </c>
      <c r="B10" s="556"/>
      <c r="D10" s="557" t="str">
        <f>'ngay thang'!B14</f>
        <v>Ngày 20 tháng 04 năm 2023
20 Apr 2023</v>
      </c>
      <c r="E10" s="556"/>
      <c r="F10" s="556"/>
      <c r="G10" s="556"/>
      <c r="H10" s="556"/>
      <c r="I10" s="556"/>
      <c r="J10" s="556"/>
    </row>
    <row r="12" spans="1:11" s="27" customFormat="1" ht="29.25" customHeight="1">
      <c r="A12" s="560" t="s">
        <v>209</v>
      </c>
      <c r="B12" s="560" t="s">
        <v>210</v>
      </c>
      <c r="C12" s="560" t="s">
        <v>201</v>
      </c>
      <c r="D12" s="560" t="s">
        <v>233</v>
      </c>
      <c r="E12" s="560" t="s">
        <v>211</v>
      </c>
      <c r="F12" s="560" t="s">
        <v>212</v>
      </c>
      <c r="G12" s="560" t="s">
        <v>213</v>
      </c>
      <c r="H12" s="562" t="s">
        <v>214</v>
      </c>
      <c r="I12" s="563"/>
      <c r="J12" s="562" t="s">
        <v>217</v>
      </c>
      <c r="K12" s="563"/>
    </row>
    <row r="13" spans="1:11" s="27" customFormat="1" ht="51">
      <c r="A13" s="561"/>
      <c r="B13" s="561"/>
      <c r="C13" s="561"/>
      <c r="D13" s="561"/>
      <c r="E13" s="561"/>
      <c r="F13" s="561"/>
      <c r="G13" s="561"/>
      <c r="H13" s="174" t="s">
        <v>215</v>
      </c>
      <c r="I13" s="174" t="s">
        <v>216</v>
      </c>
      <c r="J13" s="174" t="s">
        <v>218</v>
      </c>
      <c r="K13" s="174" t="s">
        <v>216</v>
      </c>
    </row>
    <row r="14" spans="1:11" s="27" customFormat="1" ht="25.5">
      <c r="A14" s="3" t="s">
        <v>72</v>
      </c>
      <c r="B14" s="4" t="s">
        <v>225</v>
      </c>
      <c r="C14" s="4" t="s">
        <v>73</v>
      </c>
      <c r="D14" s="166"/>
      <c r="E14" s="166"/>
      <c r="F14" s="167"/>
      <c r="G14" s="168"/>
      <c r="H14" s="4"/>
      <c r="I14" s="2"/>
      <c r="J14" s="5"/>
      <c r="K14" s="6"/>
    </row>
    <row r="15" spans="1:11" s="27" customFormat="1" ht="25.5">
      <c r="A15" s="3" t="s">
        <v>46</v>
      </c>
      <c r="B15" s="4" t="s">
        <v>226</v>
      </c>
      <c r="C15" s="4" t="s">
        <v>74</v>
      </c>
      <c r="D15" s="167"/>
      <c r="E15" s="167"/>
      <c r="F15" s="167"/>
      <c r="G15" s="168"/>
      <c r="H15" s="4"/>
      <c r="I15" s="2"/>
      <c r="J15" s="4"/>
      <c r="K15" s="2"/>
    </row>
    <row r="16" spans="1:11" s="27" customFormat="1" ht="25.5">
      <c r="A16" s="3" t="s">
        <v>75</v>
      </c>
      <c r="B16" s="4" t="s">
        <v>219</v>
      </c>
      <c r="C16" s="4" t="s">
        <v>76</v>
      </c>
      <c r="D16" s="167"/>
      <c r="E16" s="167"/>
      <c r="F16" s="167"/>
      <c r="G16" s="166"/>
      <c r="H16" s="4"/>
      <c r="I16" s="169"/>
      <c r="J16" s="4"/>
      <c r="K16" s="169"/>
    </row>
    <row r="17" spans="1:11" s="27" customFormat="1" ht="25.5">
      <c r="A17" s="3" t="s">
        <v>56</v>
      </c>
      <c r="B17" s="4" t="s">
        <v>220</v>
      </c>
      <c r="C17" s="4" t="s">
        <v>77</v>
      </c>
      <c r="D17" s="167"/>
      <c r="E17" s="167"/>
      <c r="F17" s="167"/>
      <c r="G17" s="168"/>
      <c r="H17" s="4"/>
      <c r="I17" s="2"/>
      <c r="J17" s="4"/>
      <c r="K17" s="2"/>
    </row>
    <row r="18" spans="1:11" s="27" customFormat="1" ht="25.5">
      <c r="A18" s="3" t="s">
        <v>78</v>
      </c>
      <c r="B18" s="4" t="s">
        <v>227</v>
      </c>
      <c r="C18" s="4" t="s">
        <v>79</v>
      </c>
      <c r="D18" s="167"/>
      <c r="E18" s="167"/>
      <c r="F18" s="167"/>
      <c r="G18" s="168"/>
      <c r="H18" s="4"/>
      <c r="I18" s="2"/>
      <c r="J18" s="4"/>
      <c r="K18" s="2"/>
    </row>
    <row r="19" spans="1:11" s="27" customFormat="1" ht="25.5">
      <c r="A19" s="3" t="s">
        <v>80</v>
      </c>
      <c r="B19" s="4" t="s">
        <v>221</v>
      </c>
      <c r="C19" s="4" t="s">
        <v>81</v>
      </c>
      <c r="D19" s="167"/>
      <c r="E19" s="167"/>
      <c r="F19" s="167"/>
      <c r="G19" s="168"/>
      <c r="H19" s="4"/>
      <c r="I19" s="2"/>
      <c r="J19" s="4"/>
      <c r="K19" s="2"/>
    </row>
    <row r="20" spans="1:11" s="27" customFormat="1" ht="25.5">
      <c r="A20" s="3" t="s">
        <v>46</v>
      </c>
      <c r="B20" s="4" t="s">
        <v>222</v>
      </c>
      <c r="C20" s="4" t="s">
        <v>82</v>
      </c>
      <c r="D20" s="167"/>
      <c r="E20" s="167"/>
      <c r="F20" s="167"/>
      <c r="G20" s="168"/>
      <c r="H20" s="4"/>
      <c r="I20" s="2"/>
      <c r="J20" s="4"/>
      <c r="K20" s="2"/>
    </row>
    <row r="21" spans="1:11" s="27" customFormat="1" ht="25.5">
      <c r="A21" s="3" t="s">
        <v>83</v>
      </c>
      <c r="B21" s="4" t="s">
        <v>223</v>
      </c>
      <c r="C21" s="4" t="s">
        <v>84</v>
      </c>
      <c r="D21" s="167"/>
      <c r="E21" s="167"/>
      <c r="F21" s="167"/>
      <c r="G21" s="168"/>
      <c r="H21" s="4"/>
      <c r="I21" s="2"/>
      <c r="J21" s="4"/>
      <c r="K21" s="2"/>
    </row>
    <row r="22" spans="1:11" s="27" customFormat="1" ht="25.5">
      <c r="A22" s="3" t="s">
        <v>56</v>
      </c>
      <c r="B22" s="4" t="s">
        <v>224</v>
      </c>
      <c r="C22" s="4" t="s">
        <v>85</v>
      </c>
      <c r="D22" s="167"/>
      <c r="E22" s="167"/>
      <c r="F22" s="167"/>
      <c r="G22" s="168"/>
      <c r="H22" s="4"/>
      <c r="I22" s="2"/>
      <c r="J22" s="4"/>
      <c r="K22" s="2"/>
    </row>
    <row r="23" spans="1:11" s="27" customFormat="1" ht="38.25">
      <c r="A23" s="3" t="s">
        <v>86</v>
      </c>
      <c r="B23" s="4" t="s">
        <v>228</v>
      </c>
      <c r="C23" s="4" t="s">
        <v>87</v>
      </c>
      <c r="D23" s="167"/>
      <c r="E23" s="167"/>
      <c r="F23" s="167"/>
      <c r="G23" s="168"/>
      <c r="H23" s="4"/>
      <c r="I23" s="2"/>
      <c r="J23" s="4"/>
      <c r="K23" s="2"/>
    </row>
    <row r="24" spans="1:11" s="27" customFormat="1" ht="12.75">
      <c r="A24" s="170"/>
      <c r="B24" s="171"/>
      <c r="C24" s="171"/>
      <c r="D24" s="167"/>
      <c r="E24" s="167"/>
      <c r="F24" s="167"/>
      <c r="G24" s="168"/>
      <c r="H24" s="4"/>
      <c r="I24" s="2"/>
      <c r="J24" s="5"/>
      <c r="K24" s="6"/>
    </row>
    <row r="25" spans="1:11" s="27" customFormat="1" ht="12.75">
      <c r="A25" s="172"/>
    </row>
    <row r="26" spans="1:11" s="27" customFormat="1" ht="12.75">
      <c r="A26" s="20" t="s">
        <v>176</v>
      </c>
      <c r="B26" s="1"/>
      <c r="C26" s="28"/>
      <c r="I26" s="29" t="s">
        <v>177</v>
      </c>
    </row>
    <row r="27" spans="1:11" s="27" customFormat="1" ht="12.75">
      <c r="A27" s="30" t="s">
        <v>178</v>
      </c>
      <c r="B27" s="1"/>
      <c r="C27" s="28"/>
      <c r="I27" s="31" t="s">
        <v>179</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3"/>
      <c r="B35" s="23"/>
      <c r="C35" s="24"/>
      <c r="D35" s="173"/>
      <c r="I35" s="24"/>
      <c r="J35" s="173"/>
      <c r="K35" s="173"/>
    </row>
    <row r="36" spans="1:11">
      <c r="A36" s="20" t="s">
        <v>239</v>
      </c>
      <c r="B36" s="1"/>
      <c r="C36" s="28"/>
      <c r="I36" s="22" t="s">
        <v>451</v>
      </c>
    </row>
    <row r="37" spans="1:11">
      <c r="A37" s="20" t="s">
        <v>600</v>
      </c>
      <c r="B37" s="1"/>
      <c r="C37" s="28"/>
      <c r="I37" s="22"/>
    </row>
    <row r="38" spans="1:11">
      <c r="A38" s="1" t="s">
        <v>240</v>
      </c>
      <c r="B38" s="1"/>
      <c r="C38" s="28"/>
      <c r="I38" s="21"/>
    </row>
    <row r="39" spans="1:11">
      <c r="A39" s="26"/>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4" zoomScaleNormal="100" workbookViewId="0">
      <selection activeCell="E9" sqref="E9"/>
    </sheetView>
  </sheetViews>
  <sheetFormatPr defaultColWidth="9.140625" defaultRowHeight="15"/>
  <cols>
    <col min="1" max="1" width="4.85546875" style="165" customWidth="1"/>
    <col min="2" max="2" width="61.85546875" style="160" customWidth="1"/>
    <col min="3" max="3" width="33.5703125" style="160" customWidth="1"/>
    <col min="4" max="4" width="41.42578125" style="160" customWidth="1"/>
    <col min="5" max="16384" width="9.140625" style="160"/>
  </cols>
  <sheetData>
    <row r="1" spans="1:4" ht="27.75" customHeight="1">
      <c r="A1" s="571" t="s">
        <v>513</v>
      </c>
      <c r="B1" s="571"/>
      <c r="C1" s="571"/>
      <c r="D1" s="571"/>
    </row>
    <row r="2" spans="1:4" ht="28.5" customHeight="1">
      <c r="A2" s="572" t="s">
        <v>570</v>
      </c>
      <c r="B2" s="572"/>
      <c r="C2" s="572"/>
      <c r="D2" s="572"/>
    </row>
    <row r="3" spans="1:4" ht="15" customHeight="1">
      <c r="A3" s="573" t="s">
        <v>455</v>
      </c>
      <c r="B3" s="573"/>
      <c r="C3" s="573"/>
      <c r="D3" s="573"/>
    </row>
    <row r="4" spans="1:4">
      <c r="A4" s="573"/>
      <c r="B4" s="573"/>
      <c r="C4" s="573"/>
      <c r="D4" s="573"/>
    </row>
    <row r="5" spans="1:4">
      <c r="A5" s="574" t="str">
        <f>'ngay thang'!B10</f>
        <v>Quý 1 năm 2023/Quarter I 2023</v>
      </c>
      <c r="B5" s="575"/>
      <c r="C5" s="575"/>
      <c r="D5" s="575"/>
    </row>
    <row r="6" spans="1:4">
      <c r="A6" s="17"/>
      <c r="B6" s="17"/>
      <c r="C6" s="17"/>
      <c r="D6" s="17"/>
    </row>
    <row r="7" spans="1:4" ht="28.5" customHeight="1">
      <c r="A7" s="570" t="s">
        <v>245</v>
      </c>
      <c r="B7" s="570"/>
      <c r="C7" s="570" t="s">
        <v>450</v>
      </c>
      <c r="D7" s="570"/>
    </row>
    <row r="8" spans="1:4" ht="29.25" customHeight="1">
      <c r="A8" s="569" t="s">
        <v>244</v>
      </c>
      <c r="B8" s="569"/>
      <c r="C8" s="570" t="s">
        <v>599</v>
      </c>
      <c r="D8" s="569"/>
    </row>
    <row r="9" spans="1:4" ht="31.5" customHeight="1">
      <c r="A9" s="570" t="s">
        <v>247</v>
      </c>
      <c r="B9" s="570"/>
      <c r="C9" s="570" t="s">
        <v>614</v>
      </c>
      <c r="D9" s="570"/>
    </row>
    <row r="10" spans="1:4" ht="27" customHeight="1">
      <c r="A10" s="569" t="s">
        <v>248</v>
      </c>
      <c r="B10" s="569"/>
      <c r="C10" s="570" t="str">
        <f>'ngay thang'!B14</f>
        <v>Ngày 20 tháng 04 năm 2023
20 Apr 2023</v>
      </c>
      <c r="D10" s="570"/>
    </row>
    <row r="11" spans="1:4" ht="16.5" customHeight="1">
      <c r="A11" s="18"/>
      <c r="B11" s="18"/>
      <c r="C11" s="18"/>
      <c r="D11" s="18"/>
    </row>
    <row r="12" spans="1:4">
      <c r="A12" s="564" t="s">
        <v>456</v>
      </c>
      <c r="B12" s="564"/>
      <c r="C12" s="564"/>
      <c r="D12" s="564"/>
    </row>
    <row r="13" spans="1:4" s="156" customFormat="1" ht="15.75" customHeight="1">
      <c r="A13" s="565" t="s">
        <v>209</v>
      </c>
      <c r="B13" s="565" t="s">
        <v>457</v>
      </c>
      <c r="C13" s="567" t="s">
        <v>458</v>
      </c>
      <c r="D13" s="567"/>
    </row>
    <row r="14" spans="1:4" s="156" customFormat="1" ht="21" customHeight="1">
      <c r="A14" s="566"/>
      <c r="B14" s="566"/>
      <c r="C14" s="164" t="s">
        <v>459</v>
      </c>
      <c r="D14" s="164" t="s">
        <v>460</v>
      </c>
    </row>
    <row r="15" spans="1:4" s="156" customFormat="1" ht="12.75">
      <c r="A15" s="10" t="s">
        <v>46</v>
      </c>
      <c r="B15" s="11" t="s">
        <v>461</v>
      </c>
      <c r="C15" s="151"/>
      <c r="D15" s="151"/>
    </row>
    <row r="16" spans="1:4" s="156" customFormat="1" ht="12.75">
      <c r="A16" s="10" t="s">
        <v>462</v>
      </c>
      <c r="B16" s="11" t="s">
        <v>463</v>
      </c>
      <c r="C16" s="152"/>
      <c r="D16" s="152"/>
    </row>
    <row r="17" spans="1:4" s="156" customFormat="1" ht="12.75">
      <c r="A17" s="10" t="s">
        <v>464</v>
      </c>
      <c r="B17" s="11" t="s">
        <v>465</v>
      </c>
      <c r="C17" s="152"/>
      <c r="D17" s="152"/>
    </row>
    <row r="18" spans="1:4" s="156" customFormat="1" ht="12.75">
      <c r="A18" s="10" t="s">
        <v>56</v>
      </c>
      <c r="B18" s="11" t="s">
        <v>466</v>
      </c>
      <c r="C18" s="152"/>
      <c r="D18" s="152"/>
    </row>
    <row r="19" spans="1:4" s="156" customFormat="1" ht="12.75">
      <c r="A19" s="10" t="s">
        <v>462</v>
      </c>
      <c r="B19" s="11" t="s">
        <v>463</v>
      </c>
      <c r="C19" s="152"/>
      <c r="D19" s="152"/>
    </row>
    <row r="20" spans="1:4" s="156" customFormat="1" ht="12.75">
      <c r="A20" s="10" t="s">
        <v>464</v>
      </c>
      <c r="B20" s="11" t="s">
        <v>465</v>
      </c>
      <c r="C20" s="152"/>
      <c r="D20" s="152"/>
    </row>
    <row r="21" spans="1:4" s="156" customFormat="1" ht="12.75">
      <c r="A21" s="10" t="s">
        <v>133</v>
      </c>
      <c r="B21" s="11" t="s">
        <v>467</v>
      </c>
      <c r="C21" s="152"/>
      <c r="D21" s="152"/>
    </row>
    <row r="22" spans="1:4" s="156" customFormat="1" ht="12.75">
      <c r="A22" s="10" t="s">
        <v>462</v>
      </c>
      <c r="B22" s="11" t="s">
        <v>463</v>
      </c>
      <c r="C22" s="152"/>
      <c r="D22" s="152"/>
    </row>
    <row r="23" spans="1:4" s="156" customFormat="1" ht="12.75">
      <c r="A23" s="10" t="s">
        <v>464</v>
      </c>
      <c r="B23" s="11" t="s">
        <v>465</v>
      </c>
      <c r="C23" s="152"/>
      <c r="D23" s="152"/>
    </row>
    <row r="24" spans="1:4" s="156" customFormat="1" ht="12.75">
      <c r="A24" s="10" t="s">
        <v>135</v>
      </c>
      <c r="B24" s="11" t="s">
        <v>468</v>
      </c>
      <c r="C24" s="152"/>
      <c r="D24" s="152"/>
    </row>
    <row r="25" spans="1:4" s="156" customFormat="1" ht="12.75">
      <c r="A25" s="153">
        <v>1</v>
      </c>
      <c r="B25" s="154" t="s">
        <v>463</v>
      </c>
      <c r="C25" s="152"/>
      <c r="D25" s="152"/>
    </row>
    <row r="26" spans="1:4" s="156" customFormat="1" ht="12.75">
      <c r="A26" s="153">
        <v>2</v>
      </c>
      <c r="B26" s="154" t="s">
        <v>465</v>
      </c>
      <c r="C26" s="152"/>
      <c r="D26" s="152"/>
    </row>
    <row r="27" spans="1:4" s="156" customFormat="1" ht="12.75">
      <c r="A27" s="568" t="s">
        <v>469</v>
      </c>
      <c r="B27" s="568"/>
      <c r="C27" s="568"/>
      <c r="D27" s="568"/>
    </row>
    <row r="28" spans="1:4" s="156" customFormat="1" ht="12.75">
      <c r="A28" s="155"/>
    </row>
    <row r="29" spans="1:4" s="156" customFormat="1" ht="12.75">
      <c r="A29" s="157" t="s">
        <v>176</v>
      </c>
      <c r="B29" s="50"/>
      <c r="D29" s="158" t="s">
        <v>177</v>
      </c>
    </row>
    <row r="30" spans="1:4" s="156" customFormat="1" ht="12.75">
      <c r="A30" s="120" t="s">
        <v>178</v>
      </c>
      <c r="B30" s="50"/>
      <c r="D30" s="159" t="s">
        <v>179</v>
      </c>
    </row>
    <row r="31" spans="1:4">
      <c r="A31" s="50"/>
      <c r="B31" s="50"/>
      <c r="D31" s="161"/>
    </row>
    <row r="32" spans="1:4">
      <c r="A32" s="50"/>
      <c r="B32" s="50"/>
      <c r="D32" s="161"/>
    </row>
    <row r="33" spans="1:4">
      <c r="A33" s="50"/>
      <c r="B33" s="50"/>
      <c r="D33" s="161"/>
    </row>
    <row r="34" spans="1:4">
      <c r="A34" s="50"/>
      <c r="B34" s="50"/>
      <c r="D34" s="161"/>
    </row>
    <row r="35" spans="1:4">
      <c r="A35" s="50"/>
      <c r="B35" s="50"/>
      <c r="D35" s="161"/>
    </row>
    <row r="36" spans="1:4">
      <c r="A36" s="50"/>
      <c r="B36" s="50"/>
      <c r="D36" s="161"/>
    </row>
    <row r="37" spans="1:4">
      <c r="A37" s="50"/>
      <c r="B37" s="50"/>
      <c r="D37" s="162"/>
    </row>
    <row r="38" spans="1:4">
      <c r="A38" s="163" t="s">
        <v>239</v>
      </c>
      <c r="B38" s="111"/>
      <c r="C38" s="115"/>
      <c r="D38" s="112" t="s">
        <v>470</v>
      </c>
    </row>
    <row r="39" spans="1:4">
      <c r="A39" s="12" t="s">
        <v>600</v>
      </c>
      <c r="B39" s="50"/>
      <c r="C39" s="114"/>
      <c r="D39" s="114"/>
    </row>
    <row r="40" spans="1:4">
      <c r="A40" s="50" t="s">
        <v>240</v>
      </c>
      <c r="B40" s="50"/>
    </row>
    <row r="41" spans="1:4">
      <c r="A41" s="160"/>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3" zoomScaleSheetLayoutView="100" workbookViewId="0">
      <selection activeCell="H8" sqref="H8"/>
    </sheetView>
  </sheetViews>
  <sheetFormatPr defaultColWidth="9.140625" defaultRowHeight="12.75"/>
  <cols>
    <col min="1" max="1" width="6.85546875" style="147" customWidth="1"/>
    <col min="2" max="2" width="48.28515625" style="50" customWidth="1"/>
    <col min="3" max="3" width="12.28515625" style="63" customWidth="1"/>
    <col min="4" max="4" width="15.42578125" style="63" customWidth="1"/>
    <col min="5" max="5" width="15.7109375" style="63" customWidth="1"/>
    <col min="6" max="6" width="20.42578125" style="63" customWidth="1"/>
    <col min="7" max="7" width="24.28515625" style="50" customWidth="1"/>
    <col min="8" max="8" width="19.140625" style="134" bestFit="1" customWidth="1"/>
    <col min="9" max="9" width="9.140625" style="50"/>
    <col min="10" max="10" width="12.85546875" style="50" bestFit="1" customWidth="1"/>
    <col min="11" max="11" width="5.42578125" style="50" bestFit="1" customWidth="1"/>
    <col min="12" max="12" width="9.140625" style="50" customWidth="1"/>
    <col min="13" max="13" width="24.5703125" style="50" bestFit="1" customWidth="1"/>
    <col min="14" max="16384" width="9.140625" style="50"/>
  </cols>
  <sheetData>
    <row r="1" spans="1:13" ht="33.75" customHeight="1">
      <c r="A1" s="585" t="s">
        <v>513</v>
      </c>
      <c r="B1" s="585"/>
      <c r="C1" s="585"/>
      <c r="D1" s="585"/>
      <c r="E1" s="585"/>
      <c r="F1" s="585"/>
      <c r="G1" s="585"/>
    </row>
    <row r="2" spans="1:13" ht="34.5" customHeight="1">
      <c r="A2" s="586" t="s">
        <v>571</v>
      </c>
      <c r="B2" s="586"/>
      <c r="C2" s="586"/>
      <c r="D2" s="586"/>
      <c r="E2" s="586"/>
      <c r="F2" s="586"/>
      <c r="G2" s="586"/>
    </row>
    <row r="3" spans="1:13" ht="39.75" customHeight="1">
      <c r="A3" s="573" t="s">
        <v>471</v>
      </c>
      <c r="B3" s="573"/>
      <c r="C3" s="573"/>
      <c r="D3" s="573"/>
      <c r="E3" s="573"/>
      <c r="F3" s="573"/>
      <c r="G3" s="573"/>
    </row>
    <row r="4" spans="1:13">
      <c r="A4" s="574" t="str">
        <f>'BC Han muc nuoc ngoai'!A5:D5</f>
        <v>Quý 1 năm 2023/Quarter I 2023</v>
      </c>
      <c r="B4" s="575"/>
      <c r="C4" s="575"/>
      <c r="D4" s="575"/>
      <c r="E4" s="575"/>
      <c r="F4" s="575"/>
      <c r="G4" s="575"/>
    </row>
    <row r="5" spans="1:13">
      <c r="A5" s="17"/>
      <c r="B5" s="17"/>
      <c r="C5" s="17"/>
      <c r="D5" s="17"/>
      <c r="E5" s="17"/>
      <c r="F5" s="17"/>
      <c r="G5" s="17"/>
    </row>
    <row r="6" spans="1:13" s="119" customFormat="1" ht="28.5" customHeight="1">
      <c r="A6" s="581" t="s">
        <v>594</v>
      </c>
      <c r="B6" s="581"/>
      <c r="C6" s="583" t="s">
        <v>450</v>
      </c>
      <c r="D6" s="583"/>
      <c r="E6" s="583"/>
      <c r="F6" s="583"/>
      <c r="G6" s="583"/>
      <c r="H6" s="135"/>
    </row>
    <row r="7" spans="1:13" s="119" customFormat="1" ht="28.5" customHeight="1">
      <c r="A7" s="581" t="s">
        <v>244</v>
      </c>
      <c r="B7" s="581"/>
      <c r="C7" s="582" t="s">
        <v>601</v>
      </c>
      <c r="D7" s="582"/>
      <c r="E7" s="582"/>
      <c r="F7" s="582"/>
      <c r="G7" s="582"/>
      <c r="H7" s="135"/>
    </row>
    <row r="8" spans="1:13" s="119" customFormat="1" ht="28.5" customHeight="1">
      <c r="A8" s="581" t="s">
        <v>596</v>
      </c>
      <c r="B8" s="581"/>
      <c r="C8" s="583" t="s">
        <v>614</v>
      </c>
      <c r="D8" s="583"/>
      <c r="E8" s="583"/>
      <c r="F8" s="583"/>
      <c r="G8" s="583"/>
      <c r="H8" s="135"/>
    </row>
    <row r="9" spans="1:13" s="119" customFormat="1" ht="24.75" customHeight="1">
      <c r="A9" s="581" t="s">
        <v>248</v>
      </c>
      <c r="B9" s="581"/>
      <c r="C9" s="584" t="str">
        <f>'BC Han muc nuoc ngoai'!C10:D10</f>
        <v>Ngày 20 tháng 04 năm 2023
20 Apr 2023</v>
      </c>
      <c r="D9" s="584"/>
      <c r="E9" s="584"/>
      <c r="F9" s="118"/>
      <c r="G9" s="136"/>
      <c r="H9" s="135"/>
    </row>
    <row r="10" spans="1:13" s="119" customFormat="1" ht="9" customHeight="1">
      <c r="A10" s="18"/>
      <c r="B10" s="18"/>
      <c r="C10" s="13"/>
      <c r="D10" s="118"/>
      <c r="E10" s="118"/>
      <c r="F10" s="118"/>
      <c r="G10" s="136"/>
      <c r="H10" s="135"/>
    </row>
    <row r="11" spans="1:13" ht="10.15" customHeight="1">
      <c r="A11" s="50"/>
      <c r="C11" s="50"/>
      <c r="D11" s="50"/>
      <c r="E11" s="50"/>
      <c r="F11" s="50"/>
    </row>
    <row r="12" spans="1:13" ht="18" customHeight="1">
      <c r="A12" s="119" t="s">
        <v>472</v>
      </c>
      <c r="B12" s="119"/>
      <c r="C12" s="119"/>
      <c r="D12" s="119"/>
      <c r="E12" s="119"/>
      <c r="F12" s="119"/>
      <c r="G12" s="137"/>
    </row>
    <row r="13" spans="1:13" ht="30.75" customHeight="1">
      <c r="A13" s="577" t="s">
        <v>473</v>
      </c>
      <c r="B13" s="577" t="s">
        <v>251</v>
      </c>
      <c r="C13" s="579" t="s">
        <v>289</v>
      </c>
      <c r="D13" s="580"/>
      <c r="E13" s="579" t="s">
        <v>474</v>
      </c>
      <c r="F13" s="580"/>
      <c r="G13" s="577" t="s">
        <v>475</v>
      </c>
      <c r="M13" s="138"/>
    </row>
    <row r="14" spans="1:13" ht="28.5" customHeight="1">
      <c r="A14" s="578"/>
      <c r="B14" s="578"/>
      <c r="C14" s="121" t="s">
        <v>459</v>
      </c>
      <c r="D14" s="121" t="s">
        <v>476</v>
      </c>
      <c r="E14" s="121" t="s">
        <v>459</v>
      </c>
      <c r="F14" s="121" t="s">
        <v>476</v>
      </c>
      <c r="G14" s="578"/>
      <c r="M14" s="138"/>
    </row>
    <row r="15" spans="1:13" s="81" customFormat="1" ht="25.5">
      <c r="A15" s="125" t="s">
        <v>89</v>
      </c>
      <c r="B15" s="14" t="s">
        <v>477</v>
      </c>
      <c r="C15" s="139"/>
      <c r="D15" s="139"/>
      <c r="E15" s="139"/>
      <c r="F15" s="139"/>
      <c r="G15" s="140"/>
      <c r="H15" s="141"/>
    </row>
    <row r="16" spans="1:13" s="81" customFormat="1" ht="25.5">
      <c r="A16" s="125"/>
      <c r="B16" s="14" t="s">
        <v>478</v>
      </c>
      <c r="C16" s="139"/>
      <c r="D16" s="139"/>
      <c r="E16" s="139"/>
      <c r="F16" s="139"/>
      <c r="G16" s="140"/>
      <c r="H16" s="141"/>
    </row>
    <row r="17" spans="1:13" s="81" customFormat="1" ht="25.5">
      <c r="A17" s="125"/>
      <c r="B17" s="14" t="s">
        <v>479</v>
      </c>
      <c r="C17" s="139"/>
      <c r="D17" s="139"/>
      <c r="E17" s="139"/>
      <c r="F17" s="139"/>
      <c r="G17" s="140"/>
      <c r="H17" s="141"/>
    </row>
    <row r="18" spans="1:13" s="81" customFormat="1" ht="25.5">
      <c r="A18" s="125"/>
      <c r="B18" s="14" t="s">
        <v>372</v>
      </c>
      <c r="C18" s="139"/>
      <c r="D18" s="139"/>
      <c r="E18" s="139"/>
      <c r="F18" s="139"/>
      <c r="G18" s="140"/>
      <c r="H18" s="141"/>
    </row>
    <row r="19" spans="1:13" s="81" customFormat="1" ht="25.5">
      <c r="A19" s="125" t="s">
        <v>93</v>
      </c>
      <c r="B19" s="14" t="s">
        <v>373</v>
      </c>
      <c r="C19" s="139"/>
      <c r="D19" s="139"/>
      <c r="E19" s="139"/>
      <c r="F19" s="139"/>
      <c r="G19" s="140"/>
      <c r="H19" s="141"/>
    </row>
    <row r="20" spans="1:13" s="81" customFormat="1" ht="25.5">
      <c r="A20" s="125" t="s">
        <v>97</v>
      </c>
      <c r="B20" s="14" t="s">
        <v>480</v>
      </c>
      <c r="C20" s="139"/>
      <c r="D20" s="139"/>
      <c r="E20" s="139"/>
      <c r="F20" s="139"/>
      <c r="G20" s="140"/>
      <c r="H20" s="141"/>
    </row>
    <row r="21" spans="1:13" s="81" customFormat="1" ht="25.5">
      <c r="A21" s="125" t="s">
        <v>99</v>
      </c>
      <c r="B21" s="14" t="s">
        <v>378</v>
      </c>
      <c r="C21" s="139"/>
      <c r="D21" s="139"/>
      <c r="E21" s="139"/>
      <c r="F21" s="139"/>
      <c r="G21" s="140"/>
      <c r="H21" s="141"/>
    </row>
    <row r="22" spans="1:13" s="81" customFormat="1" ht="38.25">
      <c r="A22" s="125" t="s">
        <v>101</v>
      </c>
      <c r="B22" s="14" t="s">
        <v>481</v>
      </c>
      <c r="C22" s="139"/>
      <c r="D22" s="139"/>
      <c r="E22" s="139"/>
      <c r="F22" s="139"/>
      <c r="G22" s="140"/>
      <c r="H22" s="141"/>
    </row>
    <row r="23" spans="1:13" s="81" customFormat="1" ht="25.5">
      <c r="A23" s="125" t="s">
        <v>103</v>
      </c>
      <c r="B23" s="14" t="s">
        <v>380</v>
      </c>
      <c r="C23" s="139"/>
      <c r="D23" s="139"/>
      <c r="E23" s="139"/>
      <c r="F23" s="139"/>
      <c r="G23" s="140"/>
      <c r="H23" s="141"/>
    </row>
    <row r="24" spans="1:13" s="81" customFormat="1" ht="25.5">
      <c r="A24" s="125" t="s">
        <v>105</v>
      </c>
      <c r="B24" s="14" t="s">
        <v>381</v>
      </c>
      <c r="C24" s="139"/>
      <c r="D24" s="139"/>
      <c r="E24" s="139"/>
      <c r="F24" s="139"/>
      <c r="G24" s="140"/>
      <c r="H24" s="141"/>
    </row>
    <row r="25" spans="1:13" s="81" customFormat="1" ht="25.5">
      <c r="A25" s="125" t="s">
        <v>107</v>
      </c>
      <c r="B25" s="14" t="s">
        <v>482</v>
      </c>
      <c r="C25" s="85"/>
      <c r="D25" s="85"/>
      <c r="E25" s="85"/>
      <c r="F25" s="85"/>
      <c r="G25" s="142"/>
      <c r="H25" s="141"/>
    </row>
    <row r="26" spans="1:13" ht="30.75" customHeight="1">
      <c r="A26" s="577" t="s">
        <v>473</v>
      </c>
      <c r="B26" s="577" t="s">
        <v>253</v>
      </c>
      <c r="C26" s="579" t="s">
        <v>289</v>
      </c>
      <c r="D26" s="580"/>
      <c r="E26" s="579" t="s">
        <v>474</v>
      </c>
      <c r="F26" s="580"/>
      <c r="G26" s="577" t="s">
        <v>475</v>
      </c>
      <c r="M26" s="138"/>
    </row>
    <row r="27" spans="1:13" ht="28.5" customHeight="1">
      <c r="A27" s="578"/>
      <c r="B27" s="578"/>
      <c r="C27" s="121" t="s">
        <v>459</v>
      </c>
      <c r="D27" s="121" t="s">
        <v>476</v>
      </c>
      <c r="E27" s="121" t="s">
        <v>459</v>
      </c>
      <c r="F27" s="121" t="s">
        <v>476</v>
      </c>
      <c r="G27" s="578"/>
      <c r="M27" s="138"/>
    </row>
    <row r="28" spans="1:13" s="81" customFormat="1" ht="38.25">
      <c r="A28" s="125" t="s">
        <v>110</v>
      </c>
      <c r="B28" s="14" t="s">
        <v>483</v>
      </c>
      <c r="C28" s="85"/>
      <c r="D28" s="85"/>
      <c r="E28" s="85"/>
      <c r="F28" s="85"/>
      <c r="G28" s="140"/>
      <c r="H28" s="141"/>
    </row>
    <row r="29" spans="1:13" s="81" customFormat="1" ht="25.5">
      <c r="A29" s="125" t="s">
        <v>112</v>
      </c>
      <c r="B29" s="14" t="s">
        <v>384</v>
      </c>
      <c r="C29" s="139"/>
      <c r="D29" s="139"/>
      <c r="E29" s="139"/>
      <c r="F29" s="139"/>
      <c r="G29" s="140"/>
      <c r="H29" s="141"/>
    </row>
    <row r="30" spans="1:13" s="81" customFormat="1" ht="25.5">
      <c r="A30" s="125" t="s">
        <v>114</v>
      </c>
      <c r="B30" s="14" t="s">
        <v>392</v>
      </c>
      <c r="C30" s="85"/>
      <c r="D30" s="85"/>
      <c r="E30" s="85"/>
      <c r="F30" s="85"/>
      <c r="G30" s="142"/>
      <c r="H30" s="141"/>
    </row>
    <row r="31" spans="1:13" s="81" customFormat="1" ht="15">
      <c r="A31" s="576" t="s">
        <v>469</v>
      </c>
      <c r="B31" s="576"/>
      <c r="C31" s="576"/>
      <c r="D31" s="576"/>
      <c r="E31" s="576"/>
      <c r="F31" s="576"/>
      <c r="G31" s="576"/>
      <c r="H31" s="141"/>
    </row>
    <row r="32" spans="1:13" s="81" customFormat="1" ht="15">
      <c r="A32" s="143"/>
      <c r="B32" s="144"/>
      <c r="C32" s="145"/>
      <c r="D32" s="145"/>
      <c r="E32" s="145"/>
      <c r="F32" s="145"/>
      <c r="G32" s="146"/>
      <c r="H32" s="141"/>
    </row>
    <row r="33" spans="1:13" s="134" customFormat="1" ht="11.25" customHeight="1">
      <c r="A33" s="147"/>
      <c r="B33" s="50"/>
      <c r="C33" s="63"/>
      <c r="D33" s="63"/>
      <c r="E33" s="63"/>
      <c r="F33" s="63"/>
      <c r="G33" s="50"/>
      <c r="I33" s="50"/>
      <c r="J33" s="50"/>
      <c r="K33" s="50"/>
      <c r="L33" s="50"/>
      <c r="M33" s="50"/>
    </row>
    <row r="34" spans="1:13" s="134" customFormat="1" ht="5.25" customHeight="1">
      <c r="A34" s="50"/>
      <c r="B34" s="148"/>
      <c r="C34" s="50"/>
      <c r="D34" s="50"/>
      <c r="E34" s="50"/>
      <c r="F34" s="50"/>
      <c r="G34" s="50"/>
      <c r="I34" s="50"/>
      <c r="J34" s="50"/>
      <c r="K34" s="50"/>
      <c r="L34" s="50"/>
      <c r="M34" s="50"/>
    </row>
    <row r="35" spans="1:13" s="134" customFormat="1" ht="12.75" customHeight="1">
      <c r="A35" s="108" t="s">
        <v>176</v>
      </c>
      <c r="B35" s="108"/>
      <c r="C35" s="129"/>
      <c r="D35" s="129"/>
      <c r="E35" s="129" t="s">
        <v>177</v>
      </c>
      <c r="F35" s="129"/>
      <c r="G35" s="129"/>
      <c r="I35" s="50"/>
      <c r="J35" s="50"/>
      <c r="K35" s="50"/>
      <c r="L35" s="50"/>
      <c r="M35" s="50"/>
    </row>
    <row r="36" spans="1:13" s="134" customFormat="1">
      <c r="A36" s="38" t="s">
        <v>178</v>
      </c>
      <c r="B36" s="38"/>
      <c r="C36" s="130"/>
      <c r="D36" s="130"/>
      <c r="E36" s="130" t="s">
        <v>179</v>
      </c>
      <c r="F36" s="129"/>
      <c r="G36" s="129"/>
      <c r="I36" s="50"/>
      <c r="J36" s="50"/>
      <c r="K36" s="50"/>
      <c r="L36" s="50"/>
      <c r="M36" s="50"/>
    </row>
    <row r="37" spans="1:13" s="134" customFormat="1">
      <c r="A37" s="109"/>
      <c r="B37" s="109"/>
      <c r="C37" s="110"/>
      <c r="D37" s="110"/>
      <c r="E37" s="110"/>
      <c r="F37" s="110"/>
      <c r="G37" s="50"/>
      <c r="I37" s="50"/>
      <c r="J37" s="50"/>
      <c r="K37" s="50"/>
      <c r="L37" s="50"/>
      <c r="M37" s="50"/>
    </row>
    <row r="38" spans="1:13" s="134" customFormat="1">
      <c r="A38" s="109"/>
      <c r="B38" s="109"/>
      <c r="C38" s="110"/>
      <c r="D38" s="110"/>
      <c r="E38" s="110"/>
      <c r="F38" s="110"/>
      <c r="G38" s="50"/>
      <c r="I38" s="50"/>
      <c r="J38" s="50"/>
      <c r="K38" s="50"/>
      <c r="L38" s="50"/>
      <c r="M38" s="50"/>
    </row>
    <row r="39" spans="1:13" s="134" customFormat="1">
      <c r="A39" s="109"/>
      <c r="B39" s="109"/>
      <c r="C39" s="110"/>
      <c r="D39" s="110"/>
      <c r="E39" s="110"/>
      <c r="F39" s="110"/>
      <c r="G39" s="50"/>
      <c r="I39" s="50"/>
      <c r="J39" s="50"/>
      <c r="K39" s="50"/>
      <c r="L39" s="50"/>
      <c r="M39" s="50"/>
    </row>
    <row r="40" spans="1:13" s="134" customFormat="1">
      <c r="A40" s="109"/>
      <c r="B40" s="109"/>
      <c r="C40" s="110"/>
      <c r="D40" s="110"/>
      <c r="E40" s="110"/>
      <c r="F40" s="110"/>
      <c r="G40" s="50"/>
      <c r="I40" s="50"/>
      <c r="J40" s="50"/>
      <c r="K40" s="50"/>
      <c r="L40" s="50"/>
      <c r="M40" s="50"/>
    </row>
    <row r="41" spans="1:13" s="134" customFormat="1" ht="65.25" customHeight="1">
      <c r="A41" s="109"/>
      <c r="B41" s="109"/>
      <c r="C41" s="110"/>
      <c r="D41" s="110"/>
      <c r="E41" s="110"/>
      <c r="F41" s="110"/>
      <c r="G41" s="50"/>
      <c r="I41" s="50"/>
      <c r="J41" s="50"/>
      <c r="K41" s="50"/>
      <c r="L41" s="50"/>
      <c r="M41" s="50"/>
    </row>
    <row r="42" spans="1:13" s="150" customFormat="1">
      <c r="A42" s="40" t="s">
        <v>484</v>
      </c>
      <c r="B42" s="40"/>
      <c r="C42" s="40"/>
      <c r="D42" s="115"/>
      <c r="E42" s="133" t="s">
        <v>470</v>
      </c>
      <c r="F42" s="149"/>
      <c r="G42" s="40"/>
      <c r="I42" s="50"/>
      <c r="J42" s="50"/>
      <c r="K42" s="50"/>
      <c r="L42" s="50"/>
      <c r="M42" s="50"/>
    </row>
    <row r="43" spans="1:13" s="150" customFormat="1">
      <c r="A43" s="12" t="s">
        <v>600</v>
      </c>
      <c r="B43" s="12"/>
      <c r="C43" s="12"/>
      <c r="D43" s="114"/>
      <c r="E43" s="114"/>
      <c r="F43" s="114"/>
      <c r="G43" s="12"/>
      <c r="I43" s="50"/>
      <c r="J43" s="50"/>
      <c r="K43" s="50"/>
      <c r="L43" s="50"/>
      <c r="M43" s="50"/>
    </row>
    <row r="44" spans="1:13" s="150" customFormat="1">
      <c r="A44" s="38" t="s">
        <v>240</v>
      </c>
      <c r="B44" s="38"/>
      <c r="C44" s="38"/>
      <c r="D44" s="38"/>
      <c r="E44" s="12"/>
      <c r="F44" s="12"/>
      <c r="G44" s="12"/>
      <c r="I44" s="50"/>
      <c r="J44" s="50"/>
      <c r="K44" s="50"/>
      <c r="L44" s="50"/>
      <c r="M44" s="50"/>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3" zoomScaleNormal="100" zoomScaleSheetLayoutView="100" workbookViewId="0">
      <selection activeCell="E8" sqref="E8"/>
    </sheetView>
  </sheetViews>
  <sheetFormatPr defaultColWidth="9.140625" defaultRowHeight="12.75"/>
  <cols>
    <col min="1" max="1" width="6.7109375" style="50" customWidth="1"/>
    <col min="2" max="2" width="50" style="50" customWidth="1"/>
    <col min="3" max="3" width="25.85546875" style="107" customWidth="1"/>
    <col min="4" max="4" width="25.5703125" style="107" customWidth="1"/>
    <col min="5" max="7" width="21.7109375" style="107" customWidth="1"/>
    <col min="8" max="8" width="10.7109375" style="50" bestFit="1" customWidth="1"/>
    <col min="9" max="9" width="16" style="50" bestFit="1" customWidth="1"/>
    <col min="10" max="10" width="10.7109375" style="50" bestFit="1" customWidth="1"/>
    <col min="11" max="16384" width="9.140625" style="50"/>
  </cols>
  <sheetData>
    <row r="1" spans="1:7" ht="31.5" customHeight="1">
      <c r="A1" s="591" t="s">
        <v>513</v>
      </c>
      <c r="B1" s="591"/>
      <c r="C1" s="591"/>
      <c r="D1" s="591"/>
      <c r="E1" s="591"/>
      <c r="F1" s="591"/>
      <c r="G1" s="591"/>
    </row>
    <row r="2" spans="1:7" ht="37.15" customHeight="1">
      <c r="A2" s="586" t="s">
        <v>571</v>
      </c>
      <c r="B2" s="586"/>
      <c r="C2" s="586"/>
      <c r="D2" s="586"/>
      <c r="E2" s="586"/>
      <c r="F2" s="586"/>
      <c r="G2" s="586"/>
    </row>
    <row r="3" spans="1:7" ht="35.25" customHeight="1">
      <c r="A3" s="573" t="s">
        <v>471</v>
      </c>
      <c r="B3" s="573"/>
      <c r="C3" s="573"/>
      <c r="D3" s="573"/>
      <c r="E3" s="573"/>
      <c r="F3" s="573"/>
      <c r="G3" s="573"/>
    </row>
    <row r="4" spans="1:7">
      <c r="A4" s="575" t="str">
        <f>'ngay thang'!B10</f>
        <v>Quý 1 năm 2023/Quarter I 2023</v>
      </c>
      <c r="B4" s="575"/>
      <c r="C4" s="575"/>
      <c r="D4" s="575"/>
      <c r="E4" s="575"/>
      <c r="F4" s="575"/>
      <c r="G4" s="575"/>
    </row>
    <row r="5" spans="1:7" ht="5.25" customHeight="1">
      <c r="A5" s="17"/>
      <c r="B5" s="575"/>
      <c r="C5" s="575"/>
      <c r="D5" s="575"/>
      <c r="E5" s="575"/>
      <c r="F5" s="17"/>
    </row>
    <row r="6" spans="1:7" ht="28.5" customHeight="1">
      <c r="A6" s="581" t="s">
        <v>594</v>
      </c>
      <c r="B6" s="581"/>
      <c r="C6" s="584" t="s">
        <v>450</v>
      </c>
      <c r="D6" s="584"/>
      <c r="E6" s="584"/>
      <c r="F6" s="584"/>
      <c r="G6" s="584"/>
    </row>
    <row r="7" spans="1:7" ht="28.5" customHeight="1">
      <c r="A7" s="581" t="s">
        <v>244</v>
      </c>
      <c r="B7" s="581"/>
      <c r="C7" s="587" t="s">
        <v>598</v>
      </c>
      <c r="D7" s="587"/>
      <c r="E7" s="587"/>
      <c r="F7" s="587"/>
      <c r="G7" s="587"/>
    </row>
    <row r="8" spans="1:7" ht="28.5" customHeight="1">
      <c r="A8" s="581" t="s">
        <v>596</v>
      </c>
      <c r="B8" s="581"/>
      <c r="C8" s="584" t="s">
        <v>614</v>
      </c>
      <c r="D8" s="584"/>
      <c r="E8" s="116"/>
      <c r="F8" s="116"/>
      <c r="G8" s="116"/>
    </row>
    <row r="9" spans="1:7" s="119" customFormat="1" ht="24" customHeight="1">
      <c r="A9" s="588" t="s">
        <v>597</v>
      </c>
      <c r="B9" s="581"/>
      <c r="C9" s="584" t="str">
        <f>'BC TS DT nuoc ngoai'!C9:E9</f>
        <v>Ngày 20 tháng 04 năm 2023
20 Apr 2023</v>
      </c>
      <c r="D9" s="584"/>
      <c r="E9" s="117"/>
      <c r="F9" s="117"/>
      <c r="G9" s="118"/>
    </row>
    <row r="10" spans="1:7" ht="11.25" customHeight="1">
      <c r="A10" s="120"/>
      <c r="B10" s="120"/>
      <c r="C10" s="120"/>
      <c r="D10" s="120"/>
      <c r="E10" s="120"/>
      <c r="F10" s="120"/>
      <c r="G10" s="120"/>
    </row>
    <row r="11" spans="1:7" s="119" customFormat="1" ht="18.600000000000001" customHeight="1">
      <c r="A11" s="65" t="s">
        <v>485</v>
      </c>
      <c r="B11" s="65"/>
      <c r="C11" s="65"/>
      <c r="D11" s="65"/>
      <c r="E11" s="65"/>
      <c r="F11" s="65"/>
      <c r="G11" s="56"/>
    </row>
    <row r="12" spans="1:7" ht="60" customHeight="1">
      <c r="A12" s="577" t="s">
        <v>473</v>
      </c>
      <c r="B12" s="577" t="s">
        <v>486</v>
      </c>
      <c r="C12" s="579" t="s">
        <v>289</v>
      </c>
      <c r="D12" s="580"/>
      <c r="E12" s="579" t="s">
        <v>474</v>
      </c>
      <c r="F12" s="580"/>
      <c r="G12" s="589" t="s">
        <v>487</v>
      </c>
    </row>
    <row r="13" spans="1:7" ht="60" customHeight="1">
      <c r="A13" s="578"/>
      <c r="B13" s="578"/>
      <c r="C13" s="121" t="s">
        <v>459</v>
      </c>
      <c r="D13" s="121" t="s">
        <v>476</v>
      </c>
      <c r="E13" s="121" t="s">
        <v>459</v>
      </c>
      <c r="F13" s="121" t="s">
        <v>476</v>
      </c>
      <c r="G13" s="590"/>
    </row>
    <row r="14" spans="1:7" s="124" customFormat="1" ht="51">
      <c r="A14" s="122" t="s">
        <v>46</v>
      </c>
      <c r="B14" s="15" t="s">
        <v>488</v>
      </c>
      <c r="C14" s="123"/>
      <c r="D14" s="123"/>
      <c r="E14" s="123"/>
      <c r="F14" s="123"/>
      <c r="G14" s="123"/>
    </row>
    <row r="15" spans="1:7" s="124" customFormat="1" ht="25.5">
      <c r="A15" s="125">
        <v>1</v>
      </c>
      <c r="B15" s="14" t="s">
        <v>396</v>
      </c>
      <c r="C15" s="126"/>
      <c r="D15" s="126"/>
      <c r="E15" s="126"/>
      <c r="F15" s="126"/>
      <c r="G15" s="126"/>
    </row>
    <row r="16" spans="1:7" s="124" customFormat="1" ht="25.5">
      <c r="A16" s="125">
        <v>2</v>
      </c>
      <c r="B16" s="14" t="s">
        <v>489</v>
      </c>
      <c r="C16" s="126"/>
      <c r="D16" s="126"/>
      <c r="E16" s="126"/>
      <c r="F16" s="126"/>
      <c r="G16" s="126"/>
    </row>
    <row r="17" spans="1:7" s="124" customFormat="1" ht="25.5">
      <c r="A17" s="125">
        <v>3</v>
      </c>
      <c r="B17" s="14" t="s">
        <v>490</v>
      </c>
      <c r="C17" s="126"/>
      <c r="D17" s="126"/>
      <c r="E17" s="126"/>
      <c r="F17" s="126"/>
      <c r="G17" s="123"/>
    </row>
    <row r="18" spans="1:7" s="124" customFormat="1" ht="25.5">
      <c r="A18" s="122" t="s">
        <v>56</v>
      </c>
      <c r="B18" s="15" t="s">
        <v>491</v>
      </c>
      <c r="C18" s="123"/>
      <c r="D18" s="123"/>
      <c r="E18" s="123"/>
      <c r="F18" s="123"/>
      <c r="G18" s="123"/>
    </row>
    <row r="19" spans="1:7" s="124" customFormat="1" ht="25.5">
      <c r="A19" s="125">
        <v>1</v>
      </c>
      <c r="B19" s="14" t="s">
        <v>492</v>
      </c>
      <c r="C19" s="126"/>
      <c r="D19" s="126"/>
      <c r="E19" s="126"/>
      <c r="F19" s="126"/>
      <c r="G19" s="126"/>
    </row>
    <row r="20" spans="1:7" s="124" customFormat="1" ht="25.5">
      <c r="A20" s="125">
        <v>2</v>
      </c>
      <c r="B20" s="14" t="s">
        <v>408</v>
      </c>
      <c r="C20" s="126"/>
      <c r="D20" s="126"/>
      <c r="E20" s="126"/>
      <c r="F20" s="126"/>
      <c r="G20" s="126"/>
    </row>
    <row r="21" spans="1:7" s="124" customFormat="1" ht="51">
      <c r="A21" s="122" t="s">
        <v>133</v>
      </c>
      <c r="B21" s="15" t="s">
        <v>493</v>
      </c>
      <c r="C21" s="123"/>
      <c r="D21" s="123"/>
      <c r="E21" s="123"/>
      <c r="F21" s="123"/>
      <c r="G21" s="123"/>
    </row>
    <row r="22" spans="1:7" s="124" customFormat="1" ht="25.5">
      <c r="A22" s="122" t="s">
        <v>135</v>
      </c>
      <c r="B22" s="15" t="s">
        <v>494</v>
      </c>
      <c r="C22" s="123"/>
      <c r="D22" s="123"/>
      <c r="E22" s="123"/>
      <c r="F22" s="123"/>
      <c r="G22" s="123"/>
    </row>
    <row r="23" spans="1:7" s="124" customFormat="1" ht="25.5">
      <c r="A23" s="125">
        <v>1</v>
      </c>
      <c r="B23" s="14" t="s">
        <v>412</v>
      </c>
      <c r="C23" s="126"/>
      <c r="D23" s="126"/>
      <c r="E23" s="126"/>
      <c r="F23" s="126"/>
      <c r="G23" s="126"/>
    </row>
    <row r="24" spans="1:7" ht="25.5">
      <c r="A24" s="125">
        <v>2</v>
      </c>
      <c r="B24" s="14" t="s">
        <v>413</v>
      </c>
      <c r="C24" s="126"/>
      <c r="D24" s="126"/>
      <c r="E24" s="126"/>
      <c r="F24" s="126"/>
      <c r="G24" s="126"/>
    </row>
    <row r="25" spans="1:7">
      <c r="A25" s="576" t="s">
        <v>469</v>
      </c>
      <c r="B25" s="576"/>
      <c r="C25" s="576"/>
      <c r="D25" s="576"/>
      <c r="E25" s="576"/>
      <c r="F25" s="576"/>
      <c r="G25" s="576"/>
    </row>
    <row r="27" spans="1:7" ht="12.75" customHeight="1">
      <c r="A27" s="127" t="s">
        <v>176</v>
      </c>
      <c r="B27" s="127"/>
      <c r="C27" s="128"/>
      <c r="D27" s="128"/>
      <c r="E27" s="128" t="s">
        <v>177</v>
      </c>
      <c r="F27" s="129"/>
      <c r="G27" s="129"/>
    </row>
    <row r="28" spans="1:7">
      <c r="A28" s="38" t="s">
        <v>178</v>
      </c>
      <c r="B28" s="38"/>
      <c r="C28" s="130"/>
      <c r="D28" s="130"/>
      <c r="E28" s="130" t="s">
        <v>179</v>
      </c>
      <c r="F28" s="130"/>
      <c r="G28" s="130"/>
    </row>
    <row r="29" spans="1:7">
      <c r="A29" s="109"/>
      <c r="B29" s="109"/>
      <c r="C29" s="128"/>
      <c r="D29" s="128"/>
      <c r="E29" s="128"/>
      <c r="F29" s="110"/>
      <c r="G29" s="110"/>
    </row>
    <row r="30" spans="1:7">
      <c r="A30" s="109"/>
      <c r="B30" s="109"/>
      <c r="C30" s="128"/>
      <c r="D30" s="128"/>
      <c r="E30" s="128"/>
      <c r="F30" s="110"/>
      <c r="G30" s="110"/>
    </row>
    <row r="31" spans="1:7">
      <c r="A31" s="109"/>
      <c r="B31" s="109"/>
      <c r="C31" s="128"/>
      <c r="D31" s="128"/>
      <c r="E31" s="128"/>
      <c r="F31" s="110"/>
      <c r="G31" s="110"/>
    </row>
    <row r="32" spans="1:7">
      <c r="A32" s="109"/>
      <c r="B32" s="109"/>
      <c r="C32" s="128"/>
      <c r="D32" s="128"/>
      <c r="E32" s="128"/>
      <c r="F32" s="110"/>
      <c r="G32" s="110"/>
    </row>
    <row r="33" spans="1:7">
      <c r="A33" s="109"/>
      <c r="B33" s="109"/>
      <c r="C33" s="128"/>
      <c r="D33" s="128"/>
      <c r="E33" s="128"/>
      <c r="F33" s="110"/>
      <c r="G33" s="110"/>
    </row>
    <row r="34" spans="1:7">
      <c r="A34" s="109"/>
      <c r="B34" s="109"/>
      <c r="C34" s="128"/>
      <c r="D34" s="128"/>
      <c r="E34" s="128"/>
      <c r="F34" s="110"/>
      <c r="G34" s="110"/>
    </row>
    <row r="35" spans="1:7">
      <c r="A35" s="109"/>
      <c r="B35" s="109"/>
      <c r="C35" s="128"/>
      <c r="D35" s="128"/>
      <c r="E35" s="128"/>
      <c r="F35" s="110"/>
      <c r="G35" s="110"/>
    </row>
    <row r="36" spans="1:7">
      <c r="A36" s="109"/>
      <c r="B36" s="109"/>
      <c r="C36" s="128"/>
      <c r="D36" s="128"/>
      <c r="E36" s="128"/>
      <c r="F36" s="110"/>
      <c r="G36" s="110"/>
    </row>
    <row r="37" spans="1:7">
      <c r="A37" s="109"/>
      <c r="B37" s="109"/>
      <c r="C37" s="128"/>
      <c r="D37" s="128"/>
      <c r="E37" s="128"/>
      <c r="F37" s="110"/>
      <c r="G37" s="110"/>
    </row>
    <row r="38" spans="1:7" ht="32.25" customHeight="1">
      <c r="A38" s="109"/>
      <c r="B38" s="109"/>
      <c r="C38" s="131"/>
      <c r="D38" s="131"/>
      <c r="E38" s="131"/>
      <c r="F38" s="110"/>
      <c r="G38" s="110"/>
    </row>
    <row r="39" spans="1:7">
      <c r="A39" s="40" t="s">
        <v>484</v>
      </c>
      <c r="B39" s="40"/>
      <c r="C39" s="40"/>
      <c r="D39" s="115"/>
      <c r="E39" s="112" t="s">
        <v>470</v>
      </c>
      <c r="F39" s="40"/>
      <c r="G39" s="40"/>
    </row>
    <row r="40" spans="1:7">
      <c r="A40" s="12" t="s">
        <v>600</v>
      </c>
      <c r="B40" s="12"/>
      <c r="C40" s="65"/>
      <c r="D40" s="114"/>
      <c r="E40" s="114"/>
      <c r="F40" s="132"/>
      <c r="G40" s="132"/>
    </row>
    <row r="41" spans="1:7">
      <c r="A41" s="50" t="s">
        <v>495</v>
      </c>
      <c r="B41" s="38"/>
      <c r="C41" s="50"/>
      <c r="D41" s="50"/>
      <c r="E41" s="132"/>
      <c r="F41" s="132"/>
      <c r="G41" s="132"/>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59"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topLeftCell="A24" zoomScale="85" zoomScaleSheetLayoutView="85" workbookViewId="0">
      <selection activeCell="I8" sqref="I8"/>
    </sheetView>
  </sheetViews>
  <sheetFormatPr defaultColWidth="9.140625" defaultRowHeight="12.75"/>
  <cols>
    <col min="1" max="1" width="9.140625" style="50"/>
    <col min="2" max="2" width="27.42578125" style="50" customWidth="1"/>
    <col min="3" max="3" width="12.5703125" style="50" customWidth="1"/>
    <col min="4" max="4" width="12.42578125" style="50" customWidth="1"/>
    <col min="5" max="5" width="14.7109375" style="50" customWidth="1"/>
    <col min="6" max="6" width="18.28515625" style="50" customWidth="1"/>
    <col min="7" max="7" width="24" style="50" customWidth="1"/>
    <col min="8" max="8" width="28.28515625" style="62" customWidth="1"/>
    <col min="9" max="9" width="14.85546875" style="107" bestFit="1" customWidth="1"/>
    <col min="10" max="13" width="21.140625" style="50" customWidth="1"/>
    <col min="14" max="14" width="13.42578125" style="50" bestFit="1" customWidth="1"/>
    <col min="15" max="15" width="8" style="50" bestFit="1" customWidth="1"/>
    <col min="16" max="20" width="9.140625" style="50"/>
    <col min="21" max="21" width="12" style="50" bestFit="1" customWidth="1"/>
    <col min="22" max="22" width="13.42578125" style="50" bestFit="1" customWidth="1"/>
    <col min="23" max="16384" width="9.140625" style="50"/>
  </cols>
  <sheetData>
    <row r="1" spans="1:13" ht="29.25" customHeight="1">
      <c r="A1" s="585" t="s">
        <v>513</v>
      </c>
      <c r="B1" s="585"/>
      <c r="C1" s="585"/>
      <c r="D1" s="585"/>
      <c r="E1" s="585"/>
      <c r="F1" s="585"/>
      <c r="G1" s="585"/>
      <c r="H1" s="585"/>
      <c r="I1" s="48"/>
      <c r="J1" s="49"/>
      <c r="K1" s="49"/>
      <c r="L1" s="49"/>
      <c r="M1" s="49"/>
    </row>
    <row r="2" spans="1:13" ht="43.15" customHeight="1">
      <c r="A2" s="586" t="s">
        <v>571</v>
      </c>
      <c r="B2" s="586"/>
      <c r="C2" s="586"/>
      <c r="D2" s="586"/>
      <c r="E2" s="586"/>
      <c r="F2" s="586"/>
      <c r="G2" s="586"/>
      <c r="H2" s="586"/>
      <c r="I2" s="51"/>
      <c r="J2" s="52"/>
      <c r="K2" s="52"/>
      <c r="L2" s="52"/>
      <c r="M2" s="52"/>
    </row>
    <row r="3" spans="1:13" ht="37.15" customHeight="1">
      <c r="A3" s="573" t="s">
        <v>471</v>
      </c>
      <c r="B3" s="573"/>
      <c r="C3" s="573"/>
      <c r="D3" s="573"/>
      <c r="E3" s="573"/>
      <c r="F3" s="573"/>
      <c r="G3" s="573"/>
      <c r="H3" s="573"/>
      <c r="I3" s="53"/>
      <c r="J3" s="54"/>
      <c r="K3" s="54"/>
      <c r="L3" s="54"/>
      <c r="M3" s="54"/>
    </row>
    <row r="4" spans="1:13" ht="14.25" customHeight="1">
      <c r="A4" s="574" t="str">
        <f>'ngay thang'!B12</f>
        <v>Tại ngày 31 tháng 03 năm 2023/As at 31 Mar 2023</v>
      </c>
      <c r="B4" s="575"/>
      <c r="C4" s="575"/>
      <c r="D4" s="575"/>
      <c r="E4" s="575"/>
      <c r="F4" s="575"/>
      <c r="G4" s="575"/>
      <c r="H4" s="575"/>
      <c r="I4" s="55"/>
      <c r="J4" s="17"/>
      <c r="K4" s="17"/>
      <c r="L4" s="17"/>
      <c r="M4" s="17"/>
    </row>
    <row r="5" spans="1:13" ht="13.5" customHeight="1">
      <c r="A5" s="17"/>
      <c r="B5" s="17"/>
      <c r="C5" s="17"/>
      <c r="D5" s="17"/>
      <c r="E5" s="17"/>
      <c r="F5" s="17"/>
      <c r="G5" s="17"/>
      <c r="H5" s="56"/>
      <c r="I5" s="55"/>
      <c r="J5" s="17"/>
      <c r="K5" s="17"/>
      <c r="L5" s="17"/>
      <c r="M5" s="17"/>
    </row>
    <row r="6" spans="1:13" ht="31.5" customHeight="1">
      <c r="A6" s="581" t="s">
        <v>594</v>
      </c>
      <c r="B6" s="581"/>
      <c r="C6" s="584" t="s">
        <v>450</v>
      </c>
      <c r="D6" s="584"/>
      <c r="E6" s="584"/>
      <c r="F6" s="584"/>
      <c r="G6" s="584"/>
      <c r="H6" s="584"/>
      <c r="I6" s="57"/>
      <c r="J6" s="58"/>
      <c r="K6" s="58"/>
      <c r="L6" s="58"/>
      <c r="M6" s="58"/>
    </row>
    <row r="7" spans="1:13" ht="31.5" customHeight="1">
      <c r="A7" s="581" t="s">
        <v>244</v>
      </c>
      <c r="B7" s="581"/>
      <c r="C7" s="587" t="s">
        <v>595</v>
      </c>
      <c r="D7" s="587"/>
      <c r="E7" s="587"/>
      <c r="F7" s="587"/>
      <c r="G7" s="587"/>
      <c r="H7" s="587"/>
      <c r="I7" s="59"/>
      <c r="J7" s="60"/>
      <c r="K7" s="60"/>
      <c r="L7" s="60"/>
      <c r="M7" s="60"/>
    </row>
    <row r="8" spans="1:13" ht="31.5" customHeight="1">
      <c r="A8" s="581" t="s">
        <v>596</v>
      </c>
      <c r="B8" s="581"/>
      <c r="C8" s="584" t="s">
        <v>614</v>
      </c>
      <c r="D8" s="584"/>
      <c r="E8" s="584"/>
      <c r="F8" s="584"/>
      <c r="G8" s="584"/>
      <c r="H8" s="584"/>
      <c r="I8" s="57"/>
      <c r="J8" s="58"/>
      <c r="K8" s="58"/>
      <c r="L8" s="58"/>
      <c r="M8" s="58"/>
    </row>
    <row r="9" spans="1:13" ht="24.75" customHeight="1">
      <c r="A9" s="588" t="s">
        <v>597</v>
      </c>
      <c r="B9" s="581"/>
      <c r="C9" s="584" t="str">
        <f>'BCKetQuaHoatDong DT nuoc ngoai'!C9:D9</f>
        <v>Ngày 20 tháng 04 năm 2023
20 Apr 2023</v>
      </c>
      <c r="D9" s="584"/>
      <c r="E9" s="584"/>
      <c r="F9" s="584"/>
      <c r="G9" s="584"/>
      <c r="H9" s="584"/>
      <c r="I9" s="61"/>
      <c r="J9" s="61"/>
      <c r="K9" s="61"/>
      <c r="L9" s="61"/>
      <c r="M9" s="61"/>
    </row>
    <row r="10" spans="1:13" ht="9" customHeight="1">
      <c r="I10" s="63"/>
      <c r="J10" s="64"/>
      <c r="K10" s="64"/>
      <c r="L10" s="64"/>
      <c r="M10" s="64"/>
    </row>
    <row r="11" spans="1:13" ht="17.45" customHeight="1">
      <c r="A11" s="65" t="s">
        <v>496</v>
      </c>
      <c r="B11" s="65"/>
      <c r="C11" s="65"/>
      <c r="D11" s="65"/>
      <c r="E11" s="65"/>
      <c r="F11" s="65"/>
      <c r="G11" s="65"/>
      <c r="H11" s="56" t="s">
        <v>497</v>
      </c>
      <c r="I11" s="66"/>
      <c r="J11" s="67"/>
      <c r="K11" s="67"/>
      <c r="L11" s="67"/>
      <c r="M11" s="67"/>
    </row>
    <row r="12" spans="1:13" ht="59.25" customHeight="1">
      <c r="A12" s="577" t="s">
        <v>498</v>
      </c>
      <c r="B12" s="577" t="s">
        <v>499</v>
      </c>
      <c r="C12" s="577" t="s">
        <v>500</v>
      </c>
      <c r="D12" s="594" t="s">
        <v>501</v>
      </c>
      <c r="E12" s="595"/>
      <c r="F12" s="594" t="s">
        <v>502</v>
      </c>
      <c r="G12" s="595"/>
      <c r="H12" s="596" t="s">
        <v>503</v>
      </c>
      <c r="I12" s="68"/>
      <c r="J12" s="69"/>
      <c r="K12" s="69"/>
      <c r="L12" s="69"/>
      <c r="M12" s="69"/>
    </row>
    <row r="13" spans="1:13" ht="30" customHeight="1">
      <c r="A13" s="578"/>
      <c r="B13" s="578"/>
      <c r="C13" s="578"/>
      <c r="D13" s="32" t="s">
        <v>459</v>
      </c>
      <c r="E13" s="33" t="s">
        <v>476</v>
      </c>
      <c r="F13" s="32" t="s">
        <v>459</v>
      </c>
      <c r="G13" s="33" t="s">
        <v>476</v>
      </c>
      <c r="H13" s="597"/>
      <c r="I13" s="68"/>
      <c r="J13" s="69"/>
      <c r="K13" s="69"/>
      <c r="L13" s="69"/>
      <c r="M13" s="69"/>
    </row>
    <row r="14" spans="1:13" ht="39" customHeight="1">
      <c r="A14" s="34" t="s">
        <v>46</v>
      </c>
      <c r="B14" s="35" t="s">
        <v>504</v>
      </c>
      <c r="C14" s="34"/>
      <c r="D14" s="32"/>
      <c r="E14" s="33"/>
      <c r="F14" s="33"/>
      <c r="G14" s="33"/>
      <c r="H14" s="36"/>
      <c r="I14" s="68"/>
      <c r="J14" s="69"/>
      <c r="K14" s="69"/>
      <c r="L14" s="69"/>
      <c r="M14" s="69"/>
    </row>
    <row r="15" spans="1:13" ht="19.5" customHeight="1">
      <c r="A15" s="34">
        <v>1</v>
      </c>
      <c r="B15" s="34"/>
      <c r="C15" s="34"/>
      <c r="D15" s="32"/>
      <c r="E15" s="33"/>
      <c r="F15" s="33"/>
      <c r="G15" s="33"/>
      <c r="H15" s="36"/>
      <c r="I15" s="68"/>
      <c r="J15" s="69"/>
      <c r="K15" s="69"/>
      <c r="L15" s="69"/>
      <c r="M15" s="69"/>
    </row>
    <row r="16" spans="1:13" ht="33" customHeight="1">
      <c r="A16" s="34"/>
      <c r="B16" s="35" t="s">
        <v>426</v>
      </c>
      <c r="C16" s="34"/>
      <c r="D16" s="32"/>
      <c r="E16" s="33"/>
      <c r="F16" s="33"/>
      <c r="G16" s="33"/>
      <c r="H16" s="36"/>
      <c r="I16" s="68"/>
      <c r="J16" s="69"/>
      <c r="K16" s="69"/>
      <c r="L16" s="69"/>
      <c r="M16" s="69"/>
    </row>
    <row r="17" spans="1:13" ht="28.5" customHeight="1">
      <c r="A17" s="34" t="s">
        <v>56</v>
      </c>
      <c r="B17" s="35" t="s">
        <v>505</v>
      </c>
      <c r="C17" s="34"/>
      <c r="D17" s="32"/>
      <c r="E17" s="33"/>
      <c r="F17" s="33"/>
      <c r="G17" s="33"/>
      <c r="H17" s="36"/>
      <c r="I17" s="68"/>
      <c r="J17" s="69"/>
      <c r="K17" s="69"/>
      <c r="L17" s="69"/>
      <c r="M17" s="69"/>
    </row>
    <row r="18" spans="1:13" ht="19.5" customHeight="1">
      <c r="A18" s="34">
        <v>1</v>
      </c>
      <c r="B18" s="35"/>
      <c r="C18" s="34"/>
      <c r="D18" s="32"/>
      <c r="E18" s="33"/>
      <c r="F18" s="33"/>
      <c r="G18" s="33"/>
      <c r="H18" s="36"/>
      <c r="I18" s="68"/>
      <c r="J18" s="69"/>
      <c r="K18" s="69"/>
      <c r="L18" s="69"/>
      <c r="M18" s="69"/>
    </row>
    <row r="19" spans="1:13" ht="34.5" customHeight="1">
      <c r="A19" s="34"/>
      <c r="B19" s="35" t="s">
        <v>426</v>
      </c>
      <c r="C19" s="34"/>
      <c r="D19" s="32"/>
      <c r="E19" s="33"/>
      <c r="F19" s="33"/>
      <c r="G19" s="33"/>
      <c r="H19" s="36"/>
      <c r="I19" s="68"/>
      <c r="J19" s="69"/>
      <c r="K19" s="69"/>
      <c r="L19" s="69"/>
      <c r="M19" s="69"/>
    </row>
    <row r="20" spans="1:13" ht="30" customHeight="1">
      <c r="A20" s="70" t="s">
        <v>133</v>
      </c>
      <c r="B20" s="71" t="s">
        <v>506</v>
      </c>
      <c r="C20" s="72"/>
      <c r="D20" s="71"/>
      <c r="E20" s="73"/>
      <c r="F20" s="74"/>
      <c r="G20" s="74"/>
      <c r="H20" s="75"/>
      <c r="I20" s="37"/>
      <c r="J20" s="37"/>
      <c r="K20" s="76"/>
      <c r="L20" s="76"/>
      <c r="M20" s="76"/>
    </row>
    <row r="21" spans="1:13" ht="30" customHeight="1">
      <c r="A21" s="70">
        <v>1</v>
      </c>
      <c r="B21" s="71"/>
      <c r="C21" s="72"/>
      <c r="D21" s="71"/>
      <c r="E21" s="73"/>
      <c r="F21" s="74"/>
      <c r="G21" s="74"/>
      <c r="H21" s="75"/>
      <c r="I21" s="37"/>
      <c r="J21" s="37"/>
      <c r="K21" s="76"/>
      <c r="L21" s="76"/>
      <c r="M21" s="76"/>
    </row>
    <row r="22" spans="1:13" s="81" customFormat="1" ht="25.5">
      <c r="A22" s="77"/>
      <c r="B22" s="71" t="s">
        <v>426</v>
      </c>
      <c r="C22" s="72"/>
      <c r="D22" s="78"/>
      <c r="E22" s="79"/>
      <c r="F22" s="80"/>
      <c r="G22" s="80"/>
      <c r="H22" s="75"/>
    </row>
    <row r="23" spans="1:13" s="84" customFormat="1" ht="25.5">
      <c r="A23" s="70" t="s">
        <v>262</v>
      </c>
      <c r="B23" s="71" t="s">
        <v>507</v>
      </c>
      <c r="C23" s="72"/>
      <c r="D23" s="78"/>
      <c r="E23" s="79"/>
      <c r="F23" s="82"/>
      <c r="G23" s="82"/>
      <c r="H23" s="83"/>
    </row>
    <row r="24" spans="1:13" s="84" customFormat="1" ht="15">
      <c r="A24" s="70">
        <v>1</v>
      </c>
      <c r="B24" s="71"/>
      <c r="C24" s="72"/>
      <c r="D24" s="78"/>
      <c r="E24" s="79"/>
      <c r="F24" s="82"/>
      <c r="G24" s="82"/>
      <c r="H24" s="83"/>
    </row>
    <row r="25" spans="1:13" s="84" customFormat="1" ht="25.5">
      <c r="A25" s="77"/>
      <c r="B25" s="71" t="s">
        <v>426</v>
      </c>
      <c r="C25" s="85"/>
      <c r="D25" s="85"/>
      <c r="E25" s="86"/>
      <c r="F25" s="86"/>
      <c r="G25" s="86"/>
      <c r="H25" s="83"/>
    </row>
    <row r="26" spans="1:13" s="84" customFormat="1" ht="25.5">
      <c r="A26" s="70" t="s">
        <v>139</v>
      </c>
      <c r="B26" s="71" t="s">
        <v>508</v>
      </c>
      <c r="C26" s="78"/>
      <c r="D26" s="78"/>
      <c r="E26" s="79"/>
      <c r="F26" s="79"/>
      <c r="G26" s="79"/>
      <c r="H26" s="83"/>
    </row>
    <row r="27" spans="1:13" s="84" customFormat="1" ht="15">
      <c r="A27" s="70">
        <v>1</v>
      </c>
      <c r="B27" s="77"/>
      <c r="C27" s="87"/>
      <c r="D27" s="87"/>
      <c r="E27" s="88"/>
      <c r="F27" s="89"/>
      <c r="G27" s="89"/>
      <c r="H27" s="90"/>
    </row>
    <row r="28" spans="1:13" s="93" customFormat="1" ht="25.5">
      <c r="A28" s="77"/>
      <c r="B28" s="71" t="s">
        <v>426</v>
      </c>
      <c r="C28" s="91"/>
      <c r="D28" s="78"/>
      <c r="E28" s="79"/>
      <c r="F28" s="80"/>
      <c r="G28" s="80"/>
      <c r="H28" s="92"/>
    </row>
    <row r="29" spans="1:13" s="81" customFormat="1" ht="25.5">
      <c r="A29" s="70" t="s">
        <v>67</v>
      </c>
      <c r="B29" s="71" t="s">
        <v>509</v>
      </c>
      <c r="C29" s="72"/>
      <c r="D29" s="78"/>
      <c r="E29" s="79"/>
      <c r="F29" s="82"/>
      <c r="G29" s="82"/>
      <c r="H29" s="83"/>
    </row>
    <row r="30" spans="1:13" s="81" customFormat="1" ht="15">
      <c r="A30" s="70">
        <v>1</v>
      </c>
      <c r="B30" s="77"/>
      <c r="C30" s="94"/>
      <c r="D30" s="94"/>
      <c r="E30" s="95"/>
      <c r="F30" s="96"/>
      <c r="G30" s="96"/>
      <c r="H30" s="97"/>
    </row>
    <row r="31" spans="1:13" s="93" customFormat="1" ht="25.5">
      <c r="A31" s="71"/>
      <c r="B31" s="71" t="s">
        <v>426</v>
      </c>
      <c r="C31" s="78"/>
      <c r="D31" s="78"/>
      <c r="E31" s="79"/>
      <c r="F31" s="80"/>
      <c r="G31" s="80"/>
      <c r="H31" s="92"/>
    </row>
    <row r="32" spans="1:13" s="81" customFormat="1" ht="25.5">
      <c r="A32" s="70" t="s">
        <v>142</v>
      </c>
      <c r="B32" s="71" t="s">
        <v>510</v>
      </c>
      <c r="C32" s="91"/>
      <c r="D32" s="78"/>
      <c r="E32" s="79"/>
      <c r="F32" s="86"/>
      <c r="G32" s="86"/>
      <c r="H32" s="92"/>
      <c r="I32" s="98"/>
    </row>
    <row r="33" spans="1:13">
      <c r="A33" s="99"/>
      <c r="B33" s="99"/>
      <c r="C33" s="100"/>
      <c r="D33" s="101"/>
      <c r="E33" s="102"/>
      <c r="F33" s="103"/>
      <c r="G33" s="103"/>
      <c r="H33" s="104"/>
      <c r="I33" s="105"/>
      <c r="J33" s="106"/>
      <c r="K33" s="106"/>
      <c r="L33" s="106"/>
      <c r="M33" s="106"/>
    </row>
    <row r="34" spans="1:13">
      <c r="A34" s="576" t="s">
        <v>469</v>
      </c>
      <c r="B34" s="576"/>
      <c r="C34" s="576"/>
      <c r="D34" s="576"/>
      <c r="E34" s="576"/>
      <c r="F34" s="576"/>
      <c r="G34" s="576"/>
    </row>
    <row r="36" spans="1:13" ht="12.75" customHeight="1">
      <c r="A36" s="108" t="s">
        <v>176</v>
      </c>
      <c r="B36" s="108"/>
      <c r="F36" s="592" t="s">
        <v>177</v>
      </c>
      <c r="G36" s="592"/>
      <c r="H36" s="592"/>
      <c r="I36" s="45"/>
      <c r="J36" s="45"/>
      <c r="K36" s="45"/>
      <c r="L36" s="45"/>
      <c r="M36" s="45"/>
    </row>
    <row r="37" spans="1:13">
      <c r="A37" s="38" t="s">
        <v>178</v>
      </c>
      <c r="B37" s="39"/>
      <c r="F37" s="593" t="s">
        <v>179</v>
      </c>
      <c r="G37" s="593"/>
      <c r="H37" s="593"/>
      <c r="I37" s="45"/>
      <c r="J37" s="45"/>
      <c r="K37" s="45"/>
      <c r="L37" s="45"/>
      <c r="M37" s="45"/>
    </row>
    <row r="38" spans="1:13">
      <c r="A38" s="109"/>
      <c r="B38" s="109"/>
      <c r="D38" s="110"/>
      <c r="E38" s="110"/>
      <c r="F38" s="110"/>
      <c r="G38" s="110"/>
      <c r="I38" s="63"/>
      <c r="J38" s="64"/>
      <c r="K38" s="64"/>
      <c r="L38" s="64"/>
      <c r="M38" s="64"/>
    </row>
    <row r="39" spans="1:13">
      <c r="A39" s="109"/>
      <c r="B39" s="109"/>
      <c r="D39" s="110"/>
      <c r="E39" s="110"/>
      <c r="F39" s="110"/>
      <c r="G39" s="110"/>
      <c r="I39" s="63"/>
      <c r="J39" s="64"/>
      <c r="K39" s="64"/>
      <c r="L39" s="64"/>
      <c r="M39" s="64"/>
    </row>
    <row r="40" spans="1:13">
      <c r="A40" s="109"/>
      <c r="B40" s="109"/>
      <c r="D40" s="110"/>
      <c r="E40" s="110"/>
      <c r="F40" s="110"/>
      <c r="G40" s="110"/>
      <c r="I40" s="63"/>
      <c r="J40" s="64"/>
      <c r="K40" s="64"/>
      <c r="L40" s="64"/>
      <c r="M40" s="64"/>
    </row>
    <row r="41" spans="1:13">
      <c r="A41" s="109"/>
      <c r="B41" s="109"/>
      <c r="D41" s="110"/>
      <c r="E41" s="110"/>
      <c r="F41" s="110"/>
      <c r="G41" s="110"/>
      <c r="I41" s="63"/>
      <c r="J41" s="64"/>
      <c r="K41" s="64"/>
      <c r="L41" s="64"/>
      <c r="M41" s="64"/>
    </row>
    <row r="42" spans="1:13">
      <c r="A42" s="109"/>
      <c r="B42" s="109"/>
      <c r="D42" s="110"/>
      <c r="E42" s="110"/>
      <c r="F42" s="110"/>
      <c r="G42" s="110"/>
      <c r="I42" s="63"/>
      <c r="J42" s="64"/>
      <c r="K42" s="64"/>
      <c r="L42" s="64"/>
      <c r="M42" s="64"/>
    </row>
    <row r="43" spans="1:13">
      <c r="A43" s="109"/>
      <c r="B43" s="109"/>
      <c r="D43" s="110"/>
      <c r="E43" s="110"/>
      <c r="F43" s="110"/>
      <c r="G43" s="110"/>
      <c r="I43" s="63"/>
      <c r="J43" s="64"/>
      <c r="K43" s="64"/>
      <c r="L43" s="64"/>
      <c r="M43" s="64"/>
    </row>
    <row r="44" spans="1:13">
      <c r="A44" s="109"/>
      <c r="B44" s="109"/>
      <c r="D44" s="110"/>
      <c r="E44" s="110"/>
      <c r="F44" s="110"/>
      <c r="G44" s="110"/>
      <c r="I44" s="63"/>
      <c r="J44" s="64"/>
      <c r="K44" s="64"/>
      <c r="L44" s="64"/>
      <c r="M44" s="64"/>
    </row>
    <row r="45" spans="1:13">
      <c r="A45" s="109"/>
      <c r="B45" s="109"/>
      <c r="D45" s="110"/>
      <c r="E45" s="110"/>
      <c r="F45" s="110"/>
      <c r="G45" s="110"/>
      <c r="I45" s="63"/>
      <c r="J45" s="64"/>
      <c r="K45" s="64"/>
      <c r="L45" s="64"/>
      <c r="M45" s="64"/>
    </row>
    <row r="46" spans="1:13">
      <c r="A46" s="109"/>
      <c r="B46" s="109"/>
      <c r="D46" s="110"/>
      <c r="E46" s="110"/>
      <c r="F46" s="110"/>
      <c r="G46" s="110"/>
      <c r="I46" s="63"/>
      <c r="J46" s="64"/>
      <c r="K46" s="64"/>
      <c r="L46" s="64"/>
      <c r="M46" s="64"/>
    </row>
    <row r="47" spans="1:13">
      <c r="A47" s="109"/>
      <c r="B47" s="109"/>
      <c r="D47" s="110"/>
      <c r="E47" s="110"/>
      <c r="F47" s="110"/>
      <c r="G47" s="110"/>
      <c r="I47" s="63"/>
      <c r="J47" s="64"/>
      <c r="K47" s="64"/>
      <c r="L47" s="64"/>
      <c r="M47" s="64"/>
    </row>
    <row r="48" spans="1:13">
      <c r="A48" s="109"/>
      <c r="B48" s="109"/>
      <c r="D48" s="110"/>
      <c r="E48" s="110"/>
      <c r="F48" s="110"/>
      <c r="G48" s="110"/>
      <c r="I48" s="63"/>
      <c r="J48" s="64"/>
      <c r="K48" s="64"/>
      <c r="L48" s="64"/>
      <c r="M48" s="64"/>
    </row>
    <row r="49" spans="1:13">
      <c r="A49" s="40" t="s">
        <v>484</v>
      </c>
      <c r="B49" s="40"/>
      <c r="C49" s="111"/>
      <c r="D49" s="41"/>
      <c r="E49" s="42"/>
      <c r="F49" s="112" t="s">
        <v>511</v>
      </c>
      <c r="G49" s="113"/>
      <c r="H49" s="41"/>
      <c r="I49" s="43"/>
      <c r="J49" s="42"/>
      <c r="K49" s="42"/>
      <c r="L49" s="42"/>
      <c r="M49" s="42"/>
    </row>
    <row r="50" spans="1:13">
      <c r="A50" s="12" t="s">
        <v>600</v>
      </c>
      <c r="B50" s="12"/>
      <c r="D50" s="44"/>
      <c r="E50" s="44"/>
      <c r="F50" s="114"/>
      <c r="G50" s="114"/>
      <c r="H50" s="44"/>
      <c r="I50" s="45"/>
      <c r="J50" s="44"/>
      <c r="K50" s="44"/>
      <c r="L50" s="44"/>
      <c r="M50" s="44"/>
    </row>
    <row r="51" spans="1:13">
      <c r="A51" s="38" t="s">
        <v>240</v>
      </c>
      <c r="B51" s="38"/>
      <c r="D51" s="46"/>
      <c r="E51" s="46"/>
      <c r="F51" s="47"/>
      <c r="G51" s="47"/>
      <c r="H51" s="44"/>
      <c r="I51" s="45"/>
      <c r="J51" s="44"/>
      <c r="K51" s="44"/>
      <c r="L51" s="44"/>
      <c r="M51" s="4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19" sqref="C19"/>
    </sheetView>
  </sheetViews>
  <sheetFormatPr defaultColWidth="9.140625" defaultRowHeight="12.75"/>
  <cols>
    <col min="1" max="1" width="9.140625" style="19"/>
    <col min="2" max="2" width="41" style="19" customWidth="1"/>
    <col min="3" max="3" width="42" style="19" customWidth="1"/>
    <col min="4" max="16384" width="9.140625" style="19"/>
  </cols>
  <sheetData>
    <row r="1" spans="1:3">
      <c r="A1" s="175" t="s">
        <v>437</v>
      </c>
      <c r="B1" s="175" t="s">
        <v>438</v>
      </c>
      <c r="C1" s="175" t="s">
        <v>439</v>
      </c>
    </row>
    <row r="2" spans="1:3">
      <c r="A2" s="175"/>
      <c r="B2" s="176">
        <f>BCthunhap!D46-BCKetQuaHoatDong_06028!D44</f>
        <v>0</v>
      </c>
      <c r="C2" s="176">
        <f>BCtinhhinhtaichinh!D33-BCTaiSan_06027!D30</f>
        <v>0</v>
      </c>
    </row>
    <row r="3" spans="1:3">
      <c r="A3" s="175"/>
      <c r="B3" s="176">
        <f>BCthunhap!D45-BCKetQuaHoatDong_06028!D43-BCKetQuaHoatDong_06028!D41</f>
        <v>0</v>
      </c>
      <c r="C3" s="176">
        <f>BCTaiSan_06027!D54-BCtinhhinhtaichinh!D45</f>
        <v>0</v>
      </c>
    </row>
    <row r="4" spans="1:3">
      <c r="A4" s="175"/>
      <c r="B4" s="176">
        <f>BCtinhhinhtaichinh!D51-BCtinhhinhtaichinh!E51-BCthunhap!D48</f>
        <v>0</v>
      </c>
      <c r="C4" s="176">
        <f>BCtinhhinhtaichinh!D52-BCTaiSan_06027!D57</f>
        <v>0</v>
      </c>
    </row>
    <row r="5" spans="1:3">
      <c r="A5" s="175"/>
      <c r="B5" s="176">
        <f>BCthunhap!D48-BCKetQuaHoatDong_06028!D45</f>
        <v>0</v>
      </c>
      <c r="C5" s="176">
        <f>BCtinhhinhtaichinh!D47-Khac_06030!D34</f>
        <v>0</v>
      </c>
    </row>
    <row r="6" spans="1:3">
      <c r="A6" s="175"/>
      <c r="B6" s="176"/>
      <c r="C6" s="176">
        <f>BCtinhhinhtaichinh!D33-BCDanhMucDauTu_06029!F59</f>
        <v>0</v>
      </c>
    </row>
    <row r="7" spans="1:3">
      <c r="A7" s="175"/>
      <c r="B7" s="176"/>
      <c r="C7" s="176">
        <f>BCtinhhinhtaichinh!D33-BCDanhMucDauTu_06029!F59</f>
        <v>0</v>
      </c>
    </row>
    <row r="10" spans="1:3">
      <c r="B10" s="7" t="s">
        <v>717</v>
      </c>
    </row>
    <row r="11" spans="1:3">
      <c r="B11" s="8"/>
    </row>
    <row r="12" spans="1:3">
      <c r="B12" s="9" t="s">
        <v>718</v>
      </c>
    </row>
    <row r="13" spans="1:3" ht="15">
      <c r="B13" s="177"/>
    </row>
    <row r="14" spans="1:3" ht="21">
      <c r="B14" s="236" t="s">
        <v>725</v>
      </c>
    </row>
    <row r="15" spans="1:3" ht="15">
      <c r="B15" s="177"/>
    </row>
    <row r="16" spans="1:3" ht="21">
      <c r="B16" s="237" t="s">
        <v>719</v>
      </c>
      <c r="C16" s="237" t="s">
        <v>716</v>
      </c>
    </row>
    <row r="21" spans="2:3" ht="25.5">
      <c r="B21" s="178" t="s">
        <v>715</v>
      </c>
      <c r="C21" s="178" t="s">
        <v>705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view="pageBreakPreview" zoomScaleNormal="100" zoomScaleSheetLayoutView="100" workbookViewId="0">
      <selection activeCell="F26" sqref="F26"/>
    </sheetView>
  </sheetViews>
  <sheetFormatPr defaultColWidth="9.140625" defaultRowHeight="10.5"/>
  <cols>
    <col min="1" max="1" width="56" style="249" customWidth="1"/>
    <col min="2" max="2" width="10.28515625" style="274" customWidth="1"/>
    <col min="3" max="3" width="13.42578125" style="249" customWidth="1"/>
    <col min="4" max="4" width="21.85546875" style="249" customWidth="1"/>
    <col min="5" max="5" width="19.140625" style="249" customWidth="1"/>
    <col min="6" max="6" width="24.5703125" style="248" customWidth="1"/>
    <col min="7" max="7" width="17.7109375" style="249" bestFit="1" customWidth="1"/>
    <col min="8" max="8" width="16" style="249" bestFit="1" customWidth="1"/>
    <col min="9" max="9" width="14.42578125" style="249" bestFit="1" customWidth="1"/>
    <col min="10" max="10" width="13.5703125" style="249" bestFit="1" customWidth="1"/>
    <col min="11" max="16384" width="9.140625" style="249"/>
  </cols>
  <sheetData>
    <row r="1" spans="1:10" ht="27" customHeight="1">
      <c r="A1" s="515" t="s">
        <v>236</v>
      </c>
      <c r="B1" s="515"/>
      <c r="C1" s="515"/>
      <c r="D1" s="515"/>
      <c r="E1" s="515"/>
    </row>
    <row r="2" spans="1:10" ht="35.25" customHeight="1">
      <c r="A2" s="516" t="s">
        <v>171</v>
      </c>
      <c r="B2" s="516"/>
      <c r="C2" s="516"/>
      <c r="D2" s="516"/>
      <c r="E2" s="516"/>
    </row>
    <row r="3" spans="1:10">
      <c r="A3" s="517" t="s">
        <v>621</v>
      </c>
      <c r="B3" s="517"/>
      <c r="C3" s="517"/>
      <c r="D3" s="517"/>
      <c r="E3" s="517"/>
    </row>
    <row r="4" spans="1:10" ht="19.5" customHeight="1">
      <c r="A4" s="517"/>
      <c r="B4" s="517"/>
      <c r="C4" s="517"/>
      <c r="D4" s="517"/>
      <c r="E4" s="517"/>
    </row>
    <row r="5" spans="1:10">
      <c r="A5" s="518" t="str">
        <f>'ngay thang'!B12</f>
        <v>Tại ngày 31 tháng 03 năm 2023/As at 31 Mar 2023</v>
      </c>
      <c r="B5" s="518"/>
      <c r="C5" s="518"/>
      <c r="D5" s="518"/>
      <c r="E5" s="518"/>
    </row>
    <row r="6" spans="1:10">
      <c r="A6" s="250"/>
      <c r="B6" s="250"/>
      <c r="C6" s="250"/>
      <c r="D6" s="250"/>
      <c r="E6" s="250"/>
    </row>
    <row r="7" spans="1:10" ht="21">
      <c r="A7" s="251" t="s">
        <v>661</v>
      </c>
      <c r="B7" s="511" t="s">
        <v>662</v>
      </c>
      <c r="C7" s="511"/>
      <c r="D7" s="511"/>
      <c r="E7" s="511"/>
    </row>
    <row r="8" spans="1:10" ht="21">
      <c r="A8" s="252" t="s">
        <v>663</v>
      </c>
      <c r="B8" s="512" t="s">
        <v>664</v>
      </c>
      <c r="C8" s="512"/>
      <c r="D8" s="512"/>
      <c r="E8" s="512"/>
    </row>
    <row r="9" spans="1:10" ht="21">
      <c r="A9" s="251" t="s">
        <v>665</v>
      </c>
      <c r="B9" s="511" t="s">
        <v>666</v>
      </c>
      <c r="C9" s="511"/>
      <c r="D9" s="511"/>
      <c r="E9" s="511"/>
    </row>
    <row r="10" spans="1:10" ht="21">
      <c r="A10" s="252" t="s">
        <v>667</v>
      </c>
      <c r="B10" s="512" t="str">
        <f>'ngay thang'!B14</f>
        <v>Ngày 20 tháng 04 năm 2023
20 Apr 2023</v>
      </c>
      <c r="C10" s="512"/>
      <c r="D10" s="512"/>
      <c r="E10" s="512"/>
    </row>
    <row r="12" spans="1:10" ht="30" customHeight="1">
      <c r="A12" s="205" t="s">
        <v>173</v>
      </c>
      <c r="B12" s="205" t="s">
        <v>174</v>
      </c>
      <c r="C12" s="205" t="s">
        <v>175</v>
      </c>
      <c r="D12" s="206" t="s">
        <v>713</v>
      </c>
      <c r="E12" s="206" t="s">
        <v>712</v>
      </c>
    </row>
    <row r="13" spans="1:10" ht="23.25" customHeight="1">
      <c r="A13" s="207" t="s">
        <v>622</v>
      </c>
      <c r="B13" s="208" t="s">
        <v>46</v>
      </c>
      <c r="C13" s="208"/>
      <c r="D13" s="209"/>
      <c r="E13" s="209"/>
    </row>
    <row r="14" spans="1:10" ht="23.25" customHeight="1">
      <c r="A14" s="207" t="s">
        <v>623</v>
      </c>
      <c r="B14" s="210">
        <v>1</v>
      </c>
      <c r="C14" s="211"/>
      <c r="D14" s="238">
        <v>1551848031</v>
      </c>
      <c r="E14" s="212">
        <v>341925799</v>
      </c>
      <c r="F14" s="253"/>
      <c r="G14" s="253"/>
      <c r="H14" s="254"/>
      <c r="I14" s="254"/>
      <c r="J14" s="254"/>
    </row>
    <row r="15" spans="1:10" ht="31.5">
      <c r="A15" s="207" t="s">
        <v>624</v>
      </c>
      <c r="B15" s="210">
        <v>2</v>
      </c>
      <c r="C15" s="211"/>
      <c r="D15" s="238">
        <v>-646537112</v>
      </c>
      <c r="E15" s="212">
        <v>-1303393735</v>
      </c>
      <c r="F15" s="253"/>
      <c r="G15" s="253"/>
      <c r="H15" s="254"/>
      <c r="I15" s="254"/>
      <c r="J15" s="254"/>
    </row>
    <row r="16" spans="1:10" ht="36" customHeight="1">
      <c r="A16" s="213" t="s">
        <v>625</v>
      </c>
      <c r="B16" s="214">
        <v>3</v>
      </c>
      <c r="C16" s="208"/>
      <c r="D16" s="239">
        <v>-668990651</v>
      </c>
      <c r="E16" s="215">
        <v>-1354483117</v>
      </c>
      <c r="F16" s="253"/>
      <c r="G16" s="253"/>
      <c r="H16" s="254"/>
      <c r="I16" s="254"/>
      <c r="J16" s="254"/>
    </row>
    <row r="17" spans="1:10" ht="24.75" customHeight="1">
      <c r="A17" s="213" t="s">
        <v>626</v>
      </c>
      <c r="B17" s="214">
        <v>4</v>
      </c>
      <c r="C17" s="208"/>
      <c r="D17" s="239">
        <v>22453539</v>
      </c>
      <c r="E17" s="215">
        <v>51089382</v>
      </c>
      <c r="F17" s="253"/>
      <c r="G17" s="253"/>
      <c r="H17" s="254"/>
      <c r="I17" s="254"/>
      <c r="J17" s="254"/>
    </row>
    <row r="18" spans="1:10" ht="23.25" customHeight="1">
      <c r="A18" s="207" t="s">
        <v>627</v>
      </c>
      <c r="B18" s="210">
        <v>5</v>
      </c>
      <c r="C18" s="211"/>
      <c r="D18" s="238">
        <v>161831459</v>
      </c>
      <c r="E18" s="212">
        <v>-21232287330</v>
      </c>
      <c r="F18" s="253"/>
      <c r="G18" s="253"/>
      <c r="H18" s="254"/>
      <c r="I18" s="254"/>
      <c r="J18" s="254"/>
    </row>
    <row r="19" spans="1:10" ht="23.25" customHeight="1">
      <c r="A19" s="213" t="s">
        <v>628</v>
      </c>
      <c r="B19" s="210">
        <v>20</v>
      </c>
      <c r="C19" s="211"/>
      <c r="D19" s="239">
        <v>2615402601</v>
      </c>
      <c r="E19" s="215">
        <v>-21950364083</v>
      </c>
      <c r="F19" s="253"/>
      <c r="G19" s="253"/>
      <c r="H19" s="254"/>
      <c r="I19" s="254"/>
      <c r="J19" s="254"/>
    </row>
    <row r="20" spans="1:10" ht="23.25" customHeight="1">
      <c r="A20" s="216" t="s">
        <v>629</v>
      </c>
      <c r="B20" s="217">
        <v>6</v>
      </c>
      <c r="C20" s="218"/>
      <c r="D20" s="239">
        <v>-2234560000</v>
      </c>
      <c r="E20" s="215">
        <v>-158590000</v>
      </c>
      <c r="F20" s="253"/>
      <c r="G20" s="253"/>
      <c r="H20" s="254"/>
      <c r="I20" s="254"/>
      <c r="J20" s="254"/>
    </row>
    <row r="21" spans="1:10" ht="23.25" customHeight="1">
      <c r="A21" s="216" t="s">
        <v>630</v>
      </c>
      <c r="B21" s="217">
        <v>7</v>
      </c>
      <c r="C21" s="218"/>
      <c r="D21" s="239">
        <v>-311228767</v>
      </c>
      <c r="E21" s="215">
        <v>-151567123</v>
      </c>
      <c r="F21" s="253"/>
      <c r="G21" s="253"/>
      <c r="H21" s="254"/>
      <c r="I21" s="254"/>
      <c r="J21" s="254"/>
    </row>
    <row r="22" spans="1:10" ht="23.25" customHeight="1">
      <c r="A22" s="216" t="s">
        <v>631</v>
      </c>
      <c r="B22" s="217">
        <v>8</v>
      </c>
      <c r="C22" s="218"/>
      <c r="D22" s="239"/>
      <c r="E22" s="215"/>
      <c r="F22" s="253"/>
      <c r="G22" s="253"/>
      <c r="H22" s="254"/>
      <c r="I22" s="254"/>
      <c r="J22" s="254"/>
    </row>
    <row r="23" spans="1:10" ht="23.25" customHeight="1">
      <c r="A23" s="216" t="s">
        <v>632</v>
      </c>
      <c r="B23" s="217">
        <v>9</v>
      </c>
      <c r="C23" s="218"/>
      <c r="D23" s="239"/>
      <c r="E23" s="215"/>
      <c r="F23" s="253"/>
      <c r="G23" s="253"/>
      <c r="H23" s="254"/>
      <c r="I23" s="254"/>
      <c r="J23" s="254"/>
    </row>
    <row r="24" spans="1:10" ht="23.25" customHeight="1">
      <c r="A24" s="216" t="s">
        <v>633</v>
      </c>
      <c r="B24" s="217">
        <v>10</v>
      </c>
      <c r="C24" s="218"/>
      <c r="D24" s="239">
        <v>85275000</v>
      </c>
      <c r="E24" s="215">
        <v>1040850000</v>
      </c>
      <c r="F24" s="253"/>
      <c r="G24" s="253"/>
      <c r="H24" s="254"/>
      <c r="I24" s="254"/>
      <c r="J24" s="254"/>
    </row>
    <row r="25" spans="1:10" ht="23.25" customHeight="1">
      <c r="A25" s="216" t="s">
        <v>634</v>
      </c>
      <c r="B25" s="217">
        <v>11</v>
      </c>
      <c r="C25" s="218"/>
      <c r="D25" s="239">
        <v>2355154</v>
      </c>
      <c r="E25" s="215">
        <v>254343</v>
      </c>
      <c r="F25" s="253"/>
      <c r="G25" s="253"/>
      <c r="H25" s="254"/>
      <c r="I25" s="254"/>
      <c r="J25" s="254"/>
    </row>
    <row r="26" spans="1:10" ht="23.25" customHeight="1">
      <c r="A26" s="216" t="s">
        <v>635</v>
      </c>
      <c r="B26" s="217">
        <v>12</v>
      </c>
      <c r="C26" s="218"/>
      <c r="D26" s="239"/>
      <c r="E26" s="215"/>
      <c r="F26" s="253"/>
      <c r="G26" s="253"/>
      <c r="H26" s="254"/>
      <c r="I26" s="254"/>
      <c r="J26" s="254"/>
    </row>
    <row r="27" spans="1:10" ht="23.25" customHeight="1">
      <c r="A27" s="216" t="s">
        <v>636</v>
      </c>
      <c r="B27" s="217">
        <v>13</v>
      </c>
      <c r="C27" s="218"/>
      <c r="D27" s="239">
        <v>258772</v>
      </c>
      <c r="E27" s="215">
        <v>20177</v>
      </c>
      <c r="F27" s="253"/>
      <c r="G27" s="253"/>
      <c r="H27" s="254"/>
      <c r="I27" s="254"/>
      <c r="J27" s="254"/>
    </row>
    <row r="28" spans="1:10" ht="23.25" customHeight="1">
      <c r="A28" s="216" t="s">
        <v>637</v>
      </c>
      <c r="B28" s="217">
        <v>14</v>
      </c>
      <c r="C28" s="218"/>
      <c r="D28" s="239">
        <v>6060268</v>
      </c>
      <c r="E28" s="215">
        <v>-13731500</v>
      </c>
      <c r="F28" s="253"/>
      <c r="G28" s="253"/>
      <c r="H28" s="254"/>
      <c r="I28" s="254"/>
      <c r="J28" s="254"/>
    </row>
    <row r="29" spans="1:10" ht="23.25" customHeight="1">
      <c r="A29" s="216" t="s">
        <v>638</v>
      </c>
      <c r="B29" s="217">
        <v>15</v>
      </c>
      <c r="C29" s="218"/>
      <c r="D29" s="239">
        <v>-1851858</v>
      </c>
      <c r="E29" s="215">
        <v>-2850139</v>
      </c>
      <c r="F29" s="253"/>
      <c r="G29" s="253"/>
      <c r="H29" s="254"/>
      <c r="I29" s="254"/>
      <c r="J29" s="254"/>
    </row>
    <row r="30" spans="1:10" ht="23.25" customHeight="1">
      <c r="A30" s="216" t="s">
        <v>639</v>
      </c>
      <c r="B30" s="217">
        <v>16</v>
      </c>
      <c r="C30" s="218"/>
      <c r="D30" s="240"/>
      <c r="E30" s="215"/>
      <c r="F30" s="253"/>
      <c r="G30" s="253"/>
      <c r="H30" s="254"/>
      <c r="I30" s="254"/>
      <c r="J30" s="254"/>
    </row>
    <row r="31" spans="1:10" ht="23.25" customHeight="1">
      <c r="A31" s="216" t="s">
        <v>640</v>
      </c>
      <c r="B31" s="217">
        <v>17</v>
      </c>
      <c r="C31" s="218"/>
      <c r="D31" s="239">
        <v>120289</v>
      </c>
      <c r="E31" s="215">
        <v>3690995</v>
      </c>
      <c r="F31" s="253"/>
      <c r="G31" s="253"/>
      <c r="H31" s="254"/>
      <c r="I31" s="254"/>
      <c r="J31" s="254"/>
    </row>
    <row r="32" spans="1:10" ht="23.25" customHeight="1">
      <c r="A32" s="216" t="s">
        <v>641</v>
      </c>
      <c r="B32" s="217">
        <v>18</v>
      </c>
      <c r="C32" s="218"/>
      <c r="D32" s="239"/>
      <c r="E32" s="219"/>
      <c r="F32" s="253"/>
      <c r="G32" s="253"/>
      <c r="H32" s="254"/>
      <c r="I32" s="254"/>
      <c r="J32" s="254"/>
    </row>
    <row r="33" spans="1:10" ht="23.25" customHeight="1">
      <c r="A33" s="220" t="s">
        <v>642</v>
      </c>
      <c r="B33" s="221">
        <v>19</v>
      </c>
      <c r="C33" s="222"/>
      <c r="D33" s="238">
        <v>1067142378</v>
      </c>
      <c r="E33" s="212">
        <v>-22193755266</v>
      </c>
      <c r="F33" s="253"/>
      <c r="G33" s="253"/>
      <c r="H33" s="254"/>
      <c r="I33" s="254"/>
      <c r="J33" s="254"/>
    </row>
    <row r="34" spans="1:10" ht="23.25" customHeight="1">
      <c r="A34" s="207" t="s">
        <v>643</v>
      </c>
      <c r="B34" s="223" t="s">
        <v>56</v>
      </c>
      <c r="C34" s="208"/>
      <c r="D34" s="239"/>
      <c r="E34" s="215"/>
      <c r="F34" s="253"/>
      <c r="G34" s="253"/>
      <c r="H34" s="254"/>
      <c r="I34" s="254"/>
      <c r="J34" s="254"/>
    </row>
    <row r="35" spans="1:10" ht="23.25" customHeight="1">
      <c r="A35" s="213" t="s">
        <v>644</v>
      </c>
      <c r="B35" s="214">
        <v>31</v>
      </c>
      <c r="C35" s="208"/>
      <c r="D35" s="239">
        <v>631056051</v>
      </c>
      <c r="E35" s="215">
        <v>2052105799</v>
      </c>
      <c r="F35" s="253"/>
      <c r="G35" s="253"/>
      <c r="H35" s="254"/>
      <c r="I35" s="254"/>
      <c r="J35" s="254"/>
    </row>
    <row r="36" spans="1:10" ht="23.25" customHeight="1">
      <c r="A36" s="213" t="s">
        <v>645</v>
      </c>
      <c r="B36" s="214">
        <v>32</v>
      </c>
      <c r="C36" s="208"/>
      <c r="D36" s="239">
        <v>716847925</v>
      </c>
      <c r="E36" s="224">
        <v>940158399</v>
      </c>
      <c r="F36" s="253"/>
      <c r="G36" s="253"/>
      <c r="H36" s="254"/>
      <c r="I36" s="254"/>
      <c r="J36" s="254"/>
    </row>
    <row r="37" spans="1:10" ht="23.25" customHeight="1">
      <c r="A37" s="213" t="s">
        <v>646</v>
      </c>
      <c r="B37" s="214">
        <v>33</v>
      </c>
      <c r="C37" s="208"/>
      <c r="D37" s="239"/>
      <c r="E37" s="224"/>
      <c r="F37" s="253"/>
      <c r="G37" s="253"/>
      <c r="H37" s="254"/>
      <c r="I37" s="254"/>
      <c r="J37" s="254"/>
    </row>
    <row r="38" spans="1:10" ht="23.25" customHeight="1">
      <c r="A38" s="213" t="s">
        <v>647</v>
      </c>
      <c r="B38" s="214">
        <v>34</v>
      </c>
      <c r="C38" s="208"/>
      <c r="D38" s="239"/>
      <c r="E38" s="224"/>
      <c r="F38" s="253"/>
      <c r="G38" s="253"/>
      <c r="H38" s="254"/>
      <c r="I38" s="254"/>
      <c r="J38" s="254"/>
    </row>
    <row r="39" spans="1:10" ht="23.25" customHeight="1">
      <c r="A39" s="216" t="s">
        <v>648</v>
      </c>
      <c r="B39" s="217">
        <v>35</v>
      </c>
      <c r="C39" s="218"/>
      <c r="D39" s="239"/>
      <c r="E39" s="219"/>
      <c r="F39" s="253"/>
      <c r="G39" s="253"/>
      <c r="H39" s="254"/>
      <c r="I39" s="254"/>
      <c r="J39" s="254"/>
    </row>
    <row r="40" spans="1:10" ht="23.25" customHeight="1">
      <c r="A40" s="220" t="s">
        <v>649</v>
      </c>
      <c r="B40" s="221">
        <v>30</v>
      </c>
      <c r="C40" s="222"/>
      <c r="D40" s="238">
        <v>-85791874</v>
      </c>
      <c r="E40" s="212">
        <v>1111947400</v>
      </c>
      <c r="F40" s="253"/>
      <c r="G40" s="253"/>
      <c r="H40" s="254"/>
      <c r="I40" s="254"/>
      <c r="J40" s="254"/>
    </row>
    <row r="41" spans="1:10" ht="31.5">
      <c r="A41" s="225" t="s">
        <v>650</v>
      </c>
      <c r="B41" s="217">
        <v>40</v>
      </c>
      <c r="C41" s="218"/>
      <c r="D41" s="238">
        <v>981350504</v>
      </c>
      <c r="E41" s="226">
        <v>-21081807866</v>
      </c>
      <c r="F41" s="253"/>
      <c r="G41" s="253"/>
      <c r="H41" s="254"/>
      <c r="I41" s="254"/>
      <c r="J41" s="254"/>
    </row>
    <row r="42" spans="1:10" ht="23.25" customHeight="1">
      <c r="A42" s="225" t="s">
        <v>651</v>
      </c>
      <c r="B42" s="217">
        <v>50</v>
      </c>
      <c r="C42" s="227"/>
      <c r="D42" s="241">
        <v>17941586731</v>
      </c>
      <c r="E42" s="226">
        <v>39023394597</v>
      </c>
      <c r="F42" s="253"/>
      <c r="G42" s="253"/>
      <c r="H42" s="254"/>
      <c r="I42" s="254"/>
      <c r="J42" s="254"/>
    </row>
    <row r="43" spans="1:10" ht="23.25" customHeight="1">
      <c r="A43" s="216" t="s">
        <v>652</v>
      </c>
      <c r="B43" s="217">
        <v>51</v>
      </c>
      <c r="C43" s="218"/>
      <c r="D43" s="227">
        <v>17941586731</v>
      </c>
      <c r="E43" s="228">
        <v>39023394597</v>
      </c>
      <c r="F43" s="253"/>
      <c r="G43" s="253"/>
      <c r="H43" s="254"/>
      <c r="I43" s="254"/>
      <c r="J43" s="254"/>
    </row>
    <row r="44" spans="1:10" ht="23.25" customHeight="1">
      <c r="A44" s="216" t="s">
        <v>653</v>
      </c>
      <c r="B44" s="217">
        <v>52</v>
      </c>
      <c r="C44" s="227"/>
      <c r="D44" s="227">
        <v>13872652626</v>
      </c>
      <c r="E44" s="228">
        <v>20004259097</v>
      </c>
      <c r="F44" s="253"/>
      <c r="G44" s="253"/>
      <c r="H44" s="254"/>
      <c r="I44" s="254"/>
      <c r="J44" s="254"/>
    </row>
    <row r="45" spans="1:10" ht="23.25" customHeight="1">
      <c r="A45" s="216" t="s">
        <v>654</v>
      </c>
      <c r="B45" s="217">
        <v>52.1</v>
      </c>
      <c r="C45" s="227"/>
      <c r="D45" s="239">
        <v>3000000000</v>
      </c>
      <c r="E45" s="215">
        <v>19000000000</v>
      </c>
      <c r="F45" s="253"/>
      <c r="G45" s="253"/>
      <c r="H45" s="254"/>
      <c r="I45" s="254"/>
      <c r="J45" s="254"/>
    </row>
    <row r="46" spans="1:10" ht="23.25" customHeight="1">
      <c r="A46" s="229" t="s">
        <v>655</v>
      </c>
      <c r="B46" s="217">
        <v>53</v>
      </c>
      <c r="C46" s="230"/>
      <c r="D46" s="239">
        <v>26731000</v>
      </c>
      <c r="E46" s="231">
        <v>19135500</v>
      </c>
      <c r="F46" s="253"/>
      <c r="G46" s="253"/>
      <c r="H46" s="254"/>
      <c r="I46" s="254"/>
      <c r="J46" s="254"/>
    </row>
    <row r="47" spans="1:10" ht="23.25" customHeight="1">
      <c r="A47" s="229" t="s">
        <v>656</v>
      </c>
      <c r="B47" s="217">
        <v>54</v>
      </c>
      <c r="C47" s="230"/>
      <c r="D47" s="239">
        <v>1042203105</v>
      </c>
      <c r="E47" s="226"/>
      <c r="F47" s="253"/>
      <c r="G47" s="253"/>
      <c r="H47" s="254"/>
      <c r="I47" s="254"/>
      <c r="J47" s="254"/>
    </row>
    <row r="48" spans="1:10" ht="23.25" customHeight="1">
      <c r="A48" s="225" t="s">
        <v>657</v>
      </c>
      <c r="B48" s="217">
        <v>55</v>
      </c>
      <c r="C48" s="232"/>
      <c r="D48" s="241">
        <v>18922937235</v>
      </c>
      <c r="E48" s="226">
        <v>17941586731</v>
      </c>
      <c r="F48" s="253"/>
      <c r="G48" s="253"/>
      <c r="H48" s="254"/>
      <c r="I48" s="254"/>
      <c r="J48" s="254"/>
    </row>
    <row r="49" spans="1:10" ht="23.25" customHeight="1">
      <c r="A49" s="216" t="s">
        <v>658</v>
      </c>
      <c r="B49" s="217">
        <v>56</v>
      </c>
      <c r="C49" s="218"/>
      <c r="D49" s="227">
        <v>18922937235</v>
      </c>
      <c r="E49" s="215">
        <v>17941586731</v>
      </c>
      <c r="F49" s="253"/>
      <c r="G49" s="253"/>
      <c r="H49" s="254"/>
      <c r="I49" s="254"/>
      <c r="J49" s="254"/>
    </row>
    <row r="50" spans="1:10" ht="23.25" customHeight="1">
      <c r="A50" s="216" t="s">
        <v>653</v>
      </c>
      <c r="B50" s="217">
        <v>57</v>
      </c>
      <c r="C50" s="230"/>
      <c r="D50" s="242">
        <v>11776287100</v>
      </c>
      <c r="E50" s="212">
        <v>13872652626</v>
      </c>
      <c r="F50" s="253"/>
      <c r="G50" s="253"/>
      <c r="H50" s="254"/>
      <c r="I50" s="254"/>
      <c r="J50" s="254"/>
    </row>
    <row r="51" spans="1:10" ht="23.25" customHeight="1">
      <c r="A51" s="216" t="s">
        <v>654</v>
      </c>
      <c r="B51" s="217">
        <v>57.1</v>
      </c>
      <c r="C51" s="230"/>
      <c r="D51" s="242">
        <v>6000000000</v>
      </c>
      <c r="E51" s="212">
        <v>3000000000</v>
      </c>
      <c r="F51" s="253"/>
      <c r="G51" s="253"/>
      <c r="H51" s="254"/>
      <c r="I51" s="254"/>
      <c r="J51" s="254"/>
    </row>
    <row r="52" spans="1:10" ht="23.25" customHeight="1">
      <c r="A52" s="216" t="s">
        <v>655</v>
      </c>
      <c r="B52" s="217">
        <v>58</v>
      </c>
      <c r="C52" s="230"/>
      <c r="D52" s="243">
        <v>18498109</v>
      </c>
      <c r="E52" s="215">
        <v>26731000</v>
      </c>
      <c r="F52" s="253"/>
      <c r="G52" s="253"/>
      <c r="H52" s="254"/>
      <c r="I52" s="254"/>
      <c r="J52" s="254"/>
    </row>
    <row r="53" spans="1:10" ht="23.25" customHeight="1">
      <c r="A53" s="229" t="s">
        <v>656</v>
      </c>
      <c r="B53" s="217">
        <v>59</v>
      </c>
      <c r="C53" s="230"/>
      <c r="D53" s="244">
        <v>1128152026</v>
      </c>
      <c r="E53" s="231">
        <v>1042203105</v>
      </c>
      <c r="F53" s="253"/>
      <c r="G53" s="253"/>
      <c r="H53" s="254"/>
      <c r="I53" s="254"/>
      <c r="J53" s="254"/>
    </row>
    <row r="54" spans="1:10" ht="23.25" customHeight="1">
      <c r="A54" s="225" t="s">
        <v>659</v>
      </c>
      <c r="B54" s="217">
        <v>60</v>
      </c>
      <c r="C54" s="227"/>
      <c r="D54" s="247">
        <v>981350504</v>
      </c>
      <c r="E54" s="226">
        <v>-21081807866</v>
      </c>
      <c r="F54" s="253"/>
      <c r="G54" s="253"/>
      <c r="H54" s="254"/>
      <c r="I54" s="254"/>
      <c r="J54" s="254"/>
    </row>
    <row r="55" spans="1:10" ht="23.25" customHeight="1">
      <c r="A55" s="225" t="s">
        <v>660</v>
      </c>
      <c r="B55" s="217">
        <v>80</v>
      </c>
      <c r="C55" s="218"/>
      <c r="D55" s="233"/>
      <c r="E55" s="234"/>
      <c r="G55" s="254"/>
      <c r="H55" s="254"/>
    </row>
    <row r="56" spans="1:10" ht="29.25" customHeight="1">
      <c r="A56" s="205"/>
      <c r="B56" s="205"/>
      <c r="C56" s="205"/>
      <c r="D56" s="235"/>
      <c r="E56" s="205"/>
      <c r="G56" s="254"/>
      <c r="H56" s="254"/>
    </row>
    <row r="57" spans="1:10">
      <c r="A57" s="255"/>
      <c r="B57" s="256"/>
      <c r="C57" s="256"/>
      <c r="D57" s="257"/>
      <c r="E57" s="257"/>
    </row>
    <row r="58" spans="1:10">
      <c r="A58" s="258" t="s">
        <v>176</v>
      </c>
      <c r="B58" s="259"/>
      <c r="C58" s="260" t="s">
        <v>177</v>
      </c>
      <c r="D58" s="260"/>
      <c r="E58" s="248"/>
      <c r="F58" s="249"/>
    </row>
    <row r="59" spans="1:10">
      <c r="A59" s="261" t="s">
        <v>178</v>
      </c>
      <c r="B59" s="259"/>
      <c r="C59" s="262" t="s">
        <v>179</v>
      </c>
      <c r="D59" s="262"/>
      <c r="E59" s="248"/>
      <c r="F59" s="249"/>
    </row>
    <row r="60" spans="1:10">
      <c r="A60" s="263"/>
      <c r="B60" s="259"/>
      <c r="C60" s="264"/>
      <c r="D60" s="264"/>
      <c r="E60" s="264"/>
    </row>
    <row r="61" spans="1:10">
      <c r="A61" s="263"/>
      <c r="B61" s="259"/>
      <c r="C61" s="264"/>
      <c r="D61" s="264"/>
      <c r="E61" s="264"/>
    </row>
    <row r="62" spans="1:10">
      <c r="A62" s="263"/>
      <c r="B62" s="259"/>
      <c r="C62" s="264"/>
      <c r="D62" s="264"/>
      <c r="E62" s="264"/>
    </row>
    <row r="63" spans="1:10">
      <c r="A63" s="263"/>
      <c r="B63" s="259"/>
      <c r="C63" s="264"/>
      <c r="D63" s="264"/>
      <c r="E63" s="264"/>
    </row>
    <row r="64" spans="1:10">
      <c r="A64" s="263"/>
      <c r="B64" s="259"/>
      <c r="C64" s="264"/>
      <c r="D64" s="264"/>
      <c r="E64" s="264"/>
    </row>
    <row r="65" spans="1:5">
      <c r="A65" s="263"/>
      <c r="B65" s="259"/>
      <c r="C65" s="264"/>
      <c r="D65" s="264"/>
      <c r="E65" s="264"/>
    </row>
    <row r="66" spans="1:5">
      <c r="A66" s="265"/>
      <c r="B66" s="266"/>
      <c r="C66" s="267"/>
      <c r="D66" s="265"/>
      <c r="E66" s="267"/>
    </row>
    <row r="67" spans="1:5">
      <c r="A67" s="258" t="s">
        <v>239</v>
      </c>
      <c r="B67" s="259"/>
      <c r="C67" s="268" t="s">
        <v>451</v>
      </c>
      <c r="D67" s="260"/>
    </row>
    <row r="68" spans="1:5">
      <c r="A68" s="258"/>
      <c r="B68" s="259"/>
      <c r="C68" s="264"/>
      <c r="D68" s="260"/>
      <c r="E68" s="260"/>
    </row>
    <row r="69" spans="1:5">
      <c r="B69" s="259"/>
      <c r="C69" s="264"/>
      <c r="D69" s="264"/>
      <c r="E69" s="264"/>
    </row>
    <row r="70" spans="1:5">
      <c r="A70" s="269"/>
      <c r="B70" s="256"/>
      <c r="E70" s="270"/>
    </row>
    <row r="71" spans="1:5">
      <c r="A71" s="269"/>
      <c r="B71" s="256"/>
      <c r="E71" s="270"/>
    </row>
    <row r="72" spans="1:5">
      <c r="A72" s="513"/>
      <c r="B72" s="513"/>
      <c r="C72" s="271"/>
      <c r="D72" s="513"/>
      <c r="E72" s="513"/>
    </row>
    <row r="73" spans="1:5">
      <c r="A73" s="514"/>
      <c r="B73" s="514"/>
      <c r="C73" s="272"/>
      <c r="D73" s="514"/>
      <c r="E73" s="514"/>
    </row>
    <row r="74" spans="1:5">
      <c r="A74" s="509"/>
      <c r="B74" s="509"/>
      <c r="C74" s="273"/>
      <c r="D74" s="510"/>
      <c r="E74" s="510"/>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Normal="100" zoomScaleSheetLayoutView="100" workbookViewId="0">
      <selection activeCell="D15" sqref="D15"/>
    </sheetView>
  </sheetViews>
  <sheetFormatPr defaultColWidth="9.140625" defaultRowHeight="10.5"/>
  <cols>
    <col min="1" max="1" width="49.28515625" style="275" customWidth="1"/>
    <col min="2" max="2" width="14.28515625" style="275" customWidth="1"/>
    <col min="3" max="3" width="9.140625" style="275"/>
    <col min="4" max="4" width="21.5703125" style="277" customWidth="1"/>
    <col min="5" max="5" width="22.140625" style="277" customWidth="1"/>
    <col min="6" max="6" width="20.42578125" style="277" customWidth="1"/>
    <col min="7" max="7" width="18.42578125" style="277" customWidth="1"/>
    <col min="8" max="8" width="19.7109375" style="275" customWidth="1"/>
    <col min="9" max="9" width="12.85546875" style="275" customWidth="1"/>
    <col min="10" max="10" width="14.7109375" style="275" customWidth="1"/>
    <col min="11" max="12" width="12.85546875" style="275" customWidth="1"/>
    <col min="13" max="13" width="17.5703125" style="275" customWidth="1"/>
    <col min="14" max="14" width="17.5703125" style="275" bestFit="1" customWidth="1"/>
    <col min="15" max="15" width="21.140625" style="275" customWidth="1"/>
    <col min="16" max="16" width="13.42578125" style="275" bestFit="1" customWidth="1"/>
    <col min="17" max="16384" width="9.140625" style="275"/>
  </cols>
  <sheetData>
    <row r="1" spans="1:19" ht="23.25" customHeight="1">
      <c r="A1" s="525" t="s">
        <v>235</v>
      </c>
      <c r="B1" s="525"/>
      <c r="C1" s="525"/>
      <c r="D1" s="525"/>
      <c r="E1" s="525"/>
      <c r="F1" s="525"/>
      <c r="G1" s="525"/>
    </row>
    <row r="2" spans="1:19" ht="27.75" customHeight="1">
      <c r="A2" s="526" t="s">
        <v>171</v>
      </c>
      <c r="B2" s="526"/>
      <c r="C2" s="526"/>
      <c r="D2" s="526"/>
      <c r="E2" s="526"/>
      <c r="F2" s="526"/>
      <c r="G2" s="526"/>
    </row>
    <row r="3" spans="1:19">
      <c r="A3" s="527" t="s">
        <v>172</v>
      </c>
      <c r="B3" s="527"/>
      <c r="C3" s="527"/>
      <c r="D3" s="527"/>
      <c r="E3" s="527"/>
      <c r="F3" s="527"/>
      <c r="G3" s="527"/>
    </row>
    <row r="4" spans="1:19" ht="18.75" customHeight="1">
      <c r="A4" s="527"/>
      <c r="B4" s="527"/>
      <c r="C4" s="527"/>
      <c r="D4" s="527"/>
      <c r="E4" s="527"/>
      <c r="F4" s="527"/>
      <c r="G4" s="527"/>
    </row>
    <row r="5" spans="1:19">
      <c r="A5" s="528" t="str">
        <f>'ngay thang'!B10</f>
        <v>Quý 1 năm 2023/Quarter I 2023</v>
      </c>
      <c r="B5" s="528"/>
      <c r="C5" s="528"/>
      <c r="D5" s="528"/>
      <c r="E5" s="528"/>
      <c r="F5" s="528"/>
      <c r="G5" s="528"/>
    </row>
    <row r="6" spans="1:19">
      <c r="A6" s="276"/>
      <c r="B6" s="276"/>
      <c r="C6" s="276"/>
      <c r="D6" s="276"/>
      <c r="E6" s="276"/>
      <c r="F6" s="276"/>
    </row>
    <row r="7" spans="1:19" ht="30" customHeight="1">
      <c r="A7" s="278" t="s">
        <v>668</v>
      </c>
      <c r="B7" s="524" t="s">
        <v>669</v>
      </c>
      <c r="C7" s="524"/>
      <c r="D7" s="524"/>
      <c r="E7" s="524"/>
      <c r="F7" s="279"/>
      <c r="G7" s="279"/>
    </row>
    <row r="8" spans="1:19" ht="30" customHeight="1">
      <c r="A8" s="280" t="s">
        <v>670</v>
      </c>
      <c r="B8" s="523" t="s">
        <v>671</v>
      </c>
      <c r="C8" s="523"/>
      <c r="D8" s="523"/>
      <c r="E8" s="523"/>
      <c r="F8" s="281"/>
      <c r="G8" s="281"/>
    </row>
    <row r="9" spans="1:19" ht="30" customHeight="1">
      <c r="A9" s="278" t="s">
        <v>672</v>
      </c>
      <c r="B9" s="524" t="s">
        <v>673</v>
      </c>
      <c r="C9" s="524"/>
      <c r="D9" s="524"/>
      <c r="E9" s="524"/>
      <c r="F9" s="279"/>
      <c r="G9" s="279"/>
    </row>
    <row r="10" spans="1:19" ht="30" customHeight="1">
      <c r="A10" s="280" t="s">
        <v>674</v>
      </c>
      <c r="B10" s="523" t="str">
        <f>'ngay thang'!B14</f>
        <v>Ngày 20 tháng 04 năm 2023
20 Apr 2023</v>
      </c>
      <c r="C10" s="523"/>
      <c r="D10" s="523"/>
      <c r="E10" s="523"/>
      <c r="F10" s="281"/>
      <c r="G10" s="281"/>
    </row>
    <row r="12" spans="1:19" ht="33.75" customHeight="1">
      <c r="A12" s="521" t="s">
        <v>173</v>
      </c>
      <c r="B12" s="521" t="s">
        <v>174</v>
      </c>
      <c r="C12" s="521" t="s">
        <v>175</v>
      </c>
      <c r="D12" s="519" t="s">
        <v>714</v>
      </c>
      <c r="E12" s="520"/>
      <c r="F12" s="519" t="s">
        <v>613</v>
      </c>
      <c r="G12" s="520"/>
    </row>
    <row r="13" spans="1:19" ht="53.25" customHeight="1">
      <c r="A13" s="522"/>
      <c r="B13" s="522"/>
      <c r="C13" s="522"/>
      <c r="D13" s="282" t="s">
        <v>291</v>
      </c>
      <c r="E13" s="282" t="s">
        <v>292</v>
      </c>
      <c r="F13" s="282" t="s">
        <v>293</v>
      </c>
      <c r="G13" s="282" t="s">
        <v>294</v>
      </c>
      <c r="Q13" s="283"/>
      <c r="R13" s="283"/>
      <c r="S13" s="283"/>
    </row>
    <row r="14" spans="1:19" ht="21">
      <c r="A14" s="284" t="s">
        <v>295</v>
      </c>
      <c r="B14" s="285" t="s">
        <v>16</v>
      </c>
      <c r="C14" s="285"/>
      <c r="D14" s="286">
        <v>2081248669</v>
      </c>
      <c r="E14" s="286">
        <v>2081248669</v>
      </c>
      <c r="F14" s="286"/>
      <c r="G14" s="286"/>
      <c r="J14" s="283"/>
      <c r="K14" s="283"/>
      <c r="L14" s="283"/>
      <c r="M14" s="283"/>
      <c r="N14" s="283"/>
      <c r="O14" s="283"/>
      <c r="P14" s="283"/>
      <c r="Q14" s="287"/>
    </row>
    <row r="15" spans="1:19" ht="21">
      <c r="A15" s="288" t="s">
        <v>296</v>
      </c>
      <c r="B15" s="285" t="s">
        <v>17</v>
      </c>
      <c r="C15" s="285"/>
      <c r="D15" s="289">
        <v>625116438</v>
      </c>
      <c r="E15" s="289">
        <v>625116438</v>
      </c>
      <c r="F15" s="289"/>
      <c r="G15" s="289"/>
      <c r="H15" s="290"/>
      <c r="I15" s="283"/>
      <c r="J15" s="283"/>
      <c r="K15" s="283"/>
      <c r="L15" s="283"/>
      <c r="M15" s="283"/>
      <c r="N15" s="283"/>
      <c r="O15" s="283"/>
      <c r="P15" s="283"/>
      <c r="Q15" s="287"/>
    </row>
    <row r="16" spans="1:19" ht="21">
      <c r="A16" s="288" t="s">
        <v>297</v>
      </c>
      <c r="B16" s="285" t="s">
        <v>18</v>
      </c>
      <c r="C16" s="285"/>
      <c r="D16" s="289">
        <v>163385345</v>
      </c>
      <c r="E16" s="289">
        <v>163385345</v>
      </c>
      <c r="F16" s="289"/>
      <c r="G16" s="289"/>
      <c r="H16" s="290"/>
      <c r="I16" s="283"/>
      <c r="J16" s="283"/>
      <c r="K16" s="283"/>
      <c r="L16" s="283"/>
      <c r="M16" s="283"/>
      <c r="N16" s="283"/>
      <c r="O16" s="283"/>
      <c r="P16" s="283"/>
      <c r="Q16" s="287"/>
    </row>
    <row r="17" spans="1:19" ht="21">
      <c r="A17" s="288" t="s">
        <v>298</v>
      </c>
      <c r="B17" s="285" t="s">
        <v>27</v>
      </c>
      <c r="C17" s="285"/>
      <c r="D17" s="289">
        <v>623756235</v>
      </c>
      <c r="E17" s="289">
        <v>623756235</v>
      </c>
      <c r="F17" s="289"/>
      <c r="G17" s="289"/>
      <c r="H17" s="290"/>
      <c r="I17" s="283"/>
      <c r="J17" s="283"/>
      <c r="K17" s="283"/>
      <c r="L17" s="283"/>
      <c r="M17" s="283"/>
      <c r="N17" s="283"/>
      <c r="O17" s="283"/>
      <c r="P17" s="283"/>
      <c r="Q17" s="287"/>
    </row>
    <row r="18" spans="1:19" ht="43.5" customHeight="1">
      <c r="A18" s="288" t="s">
        <v>299</v>
      </c>
      <c r="B18" s="285" t="s">
        <v>28</v>
      </c>
      <c r="C18" s="285"/>
      <c r="D18" s="289">
        <v>668990651</v>
      </c>
      <c r="E18" s="289">
        <v>668990651</v>
      </c>
      <c r="F18" s="289"/>
      <c r="G18" s="289"/>
      <c r="J18" s="283"/>
      <c r="K18" s="283"/>
      <c r="L18" s="283"/>
      <c r="M18" s="283"/>
      <c r="N18" s="283"/>
      <c r="O18" s="283"/>
      <c r="P18" s="283"/>
      <c r="Q18" s="287"/>
    </row>
    <row r="19" spans="1:19" ht="21">
      <c r="A19" s="288" t="s">
        <v>300</v>
      </c>
      <c r="B19" s="285" t="s">
        <v>29</v>
      </c>
      <c r="C19" s="285"/>
      <c r="D19" s="289"/>
      <c r="E19" s="289"/>
      <c r="F19" s="289"/>
      <c r="G19" s="289"/>
      <c r="J19" s="283"/>
      <c r="K19" s="283"/>
      <c r="L19" s="283"/>
      <c r="M19" s="283"/>
      <c r="N19" s="283"/>
      <c r="O19" s="283"/>
      <c r="P19" s="283"/>
      <c r="Q19" s="287"/>
    </row>
    <row r="20" spans="1:19" ht="40.5" customHeight="1">
      <c r="A20" s="288" t="s">
        <v>301</v>
      </c>
      <c r="B20" s="285" t="s">
        <v>30</v>
      </c>
      <c r="C20" s="285"/>
      <c r="D20" s="289"/>
      <c r="E20" s="289"/>
      <c r="F20" s="289"/>
      <c r="G20" s="289"/>
      <c r="J20" s="283"/>
      <c r="K20" s="283"/>
      <c r="L20" s="283"/>
      <c r="M20" s="283"/>
      <c r="N20" s="283"/>
      <c r="O20" s="283"/>
      <c r="P20" s="283"/>
      <c r="Q20" s="287"/>
    </row>
    <row r="21" spans="1:19" ht="21">
      <c r="A21" s="288" t="s">
        <v>302</v>
      </c>
      <c r="B21" s="285" t="s">
        <v>31</v>
      </c>
      <c r="C21" s="285"/>
      <c r="D21" s="289"/>
      <c r="E21" s="289"/>
      <c r="F21" s="289"/>
      <c r="G21" s="289"/>
      <c r="J21" s="283"/>
      <c r="K21" s="283"/>
      <c r="L21" s="283"/>
      <c r="M21" s="283"/>
      <c r="N21" s="283"/>
      <c r="O21" s="283"/>
      <c r="P21" s="283"/>
      <c r="Q21" s="287"/>
    </row>
    <row r="22" spans="1:19" ht="42">
      <c r="A22" s="288" t="s">
        <v>303</v>
      </c>
      <c r="B22" s="285" t="s">
        <v>32</v>
      </c>
      <c r="C22" s="285"/>
      <c r="D22" s="289"/>
      <c r="E22" s="289"/>
      <c r="F22" s="289"/>
      <c r="G22" s="289"/>
      <c r="J22" s="283"/>
      <c r="K22" s="283"/>
      <c r="L22" s="283"/>
      <c r="M22" s="283"/>
      <c r="N22" s="283"/>
      <c r="O22" s="283"/>
      <c r="P22" s="283"/>
      <c r="Q22" s="287"/>
    </row>
    <row r="23" spans="1:19" ht="21">
      <c r="A23" s="284" t="s">
        <v>304</v>
      </c>
      <c r="B23" s="285" t="s">
        <v>26</v>
      </c>
      <c r="C23" s="285"/>
      <c r="D23" s="286">
        <v>139995312</v>
      </c>
      <c r="E23" s="286">
        <v>139995312</v>
      </c>
      <c r="F23" s="286"/>
      <c r="G23" s="286"/>
      <c r="J23" s="283"/>
      <c r="K23" s="283"/>
      <c r="L23" s="283"/>
      <c r="M23" s="283"/>
      <c r="N23" s="283"/>
      <c r="O23" s="283"/>
      <c r="P23" s="283"/>
      <c r="Q23" s="287"/>
    </row>
    <row r="24" spans="1:19" ht="21">
      <c r="A24" s="288" t="s">
        <v>305</v>
      </c>
      <c r="B24" s="285" t="s">
        <v>25</v>
      </c>
      <c r="C24" s="285"/>
      <c r="D24" s="291">
        <v>139995312</v>
      </c>
      <c r="E24" s="291">
        <v>139995312</v>
      </c>
      <c r="F24" s="291"/>
      <c r="G24" s="291"/>
      <c r="I24" s="283"/>
      <c r="J24" s="283"/>
      <c r="K24" s="283"/>
      <c r="L24" s="283"/>
      <c r="M24" s="283"/>
      <c r="N24" s="283"/>
      <c r="O24" s="283"/>
      <c r="P24" s="283"/>
      <c r="Q24" s="287"/>
    </row>
    <row r="25" spans="1:19" ht="31.5">
      <c r="A25" s="288" t="s">
        <v>306</v>
      </c>
      <c r="B25" s="285" t="s">
        <v>24</v>
      </c>
      <c r="C25" s="285"/>
      <c r="D25" s="289"/>
      <c r="E25" s="289"/>
      <c r="F25" s="289"/>
      <c r="G25" s="289"/>
      <c r="J25" s="283"/>
      <c r="K25" s="283"/>
      <c r="L25" s="283"/>
      <c r="M25" s="283"/>
      <c r="N25" s="283"/>
      <c r="O25" s="283"/>
      <c r="P25" s="283"/>
      <c r="Q25" s="287"/>
    </row>
    <row r="26" spans="1:19" ht="25.5" customHeight="1">
      <c r="A26" s="288" t="s">
        <v>307</v>
      </c>
      <c r="B26" s="285" t="s">
        <v>23</v>
      </c>
      <c r="C26" s="285"/>
      <c r="D26" s="289"/>
      <c r="E26" s="289"/>
      <c r="F26" s="289"/>
      <c r="G26" s="289"/>
      <c r="J26" s="283"/>
      <c r="K26" s="283"/>
      <c r="L26" s="283"/>
      <c r="M26" s="283"/>
      <c r="N26" s="283"/>
      <c r="O26" s="283"/>
      <c r="P26" s="283"/>
      <c r="Q26" s="287"/>
    </row>
    <row r="27" spans="1:19" ht="31.5">
      <c r="A27" s="288" t="s">
        <v>308</v>
      </c>
      <c r="B27" s="285" t="s">
        <v>22</v>
      </c>
      <c r="C27" s="285"/>
      <c r="D27" s="289"/>
      <c r="E27" s="289"/>
      <c r="F27" s="289"/>
      <c r="G27" s="289"/>
      <c r="J27" s="283"/>
      <c r="K27" s="283"/>
      <c r="L27" s="283"/>
      <c r="M27" s="283"/>
      <c r="N27" s="283"/>
      <c r="O27" s="283"/>
      <c r="P27" s="283"/>
      <c r="Q27" s="287"/>
    </row>
    <row r="28" spans="1:19" ht="21">
      <c r="A28" s="288" t="s">
        <v>309</v>
      </c>
      <c r="B28" s="285" t="s">
        <v>33</v>
      </c>
      <c r="C28" s="285"/>
      <c r="D28" s="289"/>
      <c r="E28" s="289"/>
      <c r="F28" s="289"/>
      <c r="G28" s="289"/>
      <c r="J28" s="283"/>
      <c r="K28" s="283"/>
      <c r="L28" s="283"/>
      <c r="M28" s="283"/>
      <c r="N28" s="283"/>
      <c r="O28" s="283"/>
      <c r="P28" s="283"/>
      <c r="Q28" s="287"/>
    </row>
    <row r="29" spans="1:19" ht="21">
      <c r="A29" s="284" t="s">
        <v>310</v>
      </c>
      <c r="B29" s="292" t="s">
        <v>34</v>
      </c>
      <c r="C29" s="292"/>
      <c r="D29" s="286">
        <v>389405328</v>
      </c>
      <c r="E29" s="286">
        <v>389405328</v>
      </c>
      <c r="F29" s="286"/>
      <c r="G29" s="286"/>
      <c r="J29" s="283"/>
      <c r="K29" s="283"/>
      <c r="L29" s="283"/>
      <c r="M29" s="283"/>
      <c r="N29" s="283"/>
      <c r="O29" s="283"/>
      <c r="P29" s="283"/>
      <c r="Q29" s="287"/>
    </row>
    <row r="30" spans="1:19" ht="21">
      <c r="A30" s="288" t="s">
        <v>311</v>
      </c>
      <c r="B30" s="285" t="s">
        <v>35</v>
      </c>
      <c r="C30" s="285"/>
      <c r="D30" s="289">
        <v>157258196</v>
      </c>
      <c r="E30" s="289">
        <v>157258196</v>
      </c>
      <c r="F30" s="289"/>
      <c r="G30" s="289"/>
      <c r="I30" s="290"/>
      <c r="J30" s="283"/>
      <c r="K30" s="283"/>
      <c r="L30" s="283"/>
      <c r="M30" s="283"/>
      <c r="N30" s="283"/>
      <c r="O30" s="283"/>
      <c r="P30" s="283"/>
      <c r="Q30" s="287"/>
    </row>
    <row r="31" spans="1:19" ht="21">
      <c r="A31" s="288" t="s">
        <v>312</v>
      </c>
      <c r="B31" s="285" t="s">
        <v>36</v>
      </c>
      <c r="C31" s="285"/>
      <c r="D31" s="289">
        <v>61854913</v>
      </c>
      <c r="E31" s="289">
        <v>61854913</v>
      </c>
      <c r="F31" s="289"/>
      <c r="G31" s="289"/>
      <c r="I31" s="290"/>
      <c r="J31" s="283"/>
      <c r="K31" s="283"/>
      <c r="L31" s="283"/>
      <c r="M31" s="283"/>
      <c r="N31" s="283"/>
      <c r="O31" s="283"/>
      <c r="P31" s="283"/>
      <c r="Q31" s="287"/>
      <c r="R31" s="283">
        <v>0</v>
      </c>
      <c r="S31" s="283">
        <v>0</v>
      </c>
    </row>
    <row r="32" spans="1:19" ht="21">
      <c r="A32" s="288" t="s">
        <v>313</v>
      </c>
      <c r="B32" s="285" t="s">
        <v>37</v>
      </c>
      <c r="C32" s="285"/>
      <c r="D32" s="289">
        <v>16500000</v>
      </c>
      <c r="E32" s="289">
        <v>16500000</v>
      </c>
      <c r="F32" s="289"/>
      <c r="G32" s="289"/>
      <c r="J32" s="283"/>
      <c r="K32" s="283"/>
      <c r="L32" s="283"/>
      <c r="M32" s="283"/>
      <c r="N32" s="283"/>
      <c r="O32" s="283"/>
      <c r="P32" s="283"/>
      <c r="Q32" s="287"/>
    </row>
    <row r="33" spans="1:17" ht="21">
      <c r="A33" s="288" t="s">
        <v>314</v>
      </c>
      <c r="B33" s="285" t="s">
        <v>38</v>
      </c>
      <c r="C33" s="285"/>
      <c r="D33" s="289">
        <v>49500000</v>
      </c>
      <c r="E33" s="289">
        <v>49500000</v>
      </c>
      <c r="F33" s="289"/>
      <c r="G33" s="289"/>
      <c r="J33" s="283"/>
      <c r="K33" s="283"/>
      <c r="L33" s="283"/>
      <c r="M33" s="283"/>
      <c r="N33" s="283"/>
      <c r="O33" s="283"/>
      <c r="P33" s="283"/>
      <c r="Q33" s="287"/>
    </row>
    <row r="34" spans="1:17" ht="21">
      <c r="A34" s="293" t="s">
        <v>315</v>
      </c>
      <c r="B34" s="285" t="s">
        <v>39</v>
      </c>
      <c r="C34" s="285"/>
      <c r="D34" s="289">
        <v>39600000</v>
      </c>
      <c r="E34" s="289">
        <v>39600000</v>
      </c>
      <c r="F34" s="289"/>
      <c r="G34" s="289"/>
      <c r="J34" s="283"/>
      <c r="K34" s="283"/>
      <c r="L34" s="283"/>
      <c r="M34" s="283"/>
      <c r="N34" s="283"/>
      <c r="O34" s="283"/>
      <c r="P34" s="283"/>
      <c r="Q34" s="287"/>
    </row>
    <row r="35" spans="1:17" ht="21">
      <c r="A35" s="288" t="s">
        <v>325</v>
      </c>
      <c r="B35" s="285">
        <v>20.6</v>
      </c>
      <c r="C35" s="285"/>
      <c r="D35" s="289">
        <v>45000000</v>
      </c>
      <c r="E35" s="289">
        <v>45000000</v>
      </c>
      <c r="F35" s="289"/>
      <c r="G35" s="289"/>
      <c r="J35" s="283"/>
      <c r="K35" s="283"/>
      <c r="L35" s="283"/>
      <c r="M35" s="283"/>
      <c r="N35" s="283"/>
      <c r="O35" s="283"/>
      <c r="P35" s="283"/>
      <c r="Q35" s="287"/>
    </row>
    <row r="36" spans="1:17" ht="21">
      <c r="A36" s="288" t="s">
        <v>445</v>
      </c>
      <c r="B36" s="285">
        <v>20.7</v>
      </c>
      <c r="C36" s="285"/>
      <c r="D36" s="289"/>
      <c r="E36" s="289"/>
      <c r="F36" s="289"/>
      <c r="G36" s="289"/>
      <c r="J36" s="283"/>
      <c r="K36" s="283"/>
      <c r="L36" s="283"/>
      <c r="M36" s="283"/>
      <c r="N36" s="283"/>
      <c r="O36" s="283"/>
      <c r="P36" s="283"/>
      <c r="Q36" s="287"/>
    </row>
    <row r="37" spans="1:17" ht="26.25" customHeight="1">
      <c r="A37" s="288" t="s">
        <v>446</v>
      </c>
      <c r="B37" s="285">
        <v>20.8</v>
      </c>
      <c r="C37" s="285"/>
      <c r="D37" s="289">
        <v>16940000</v>
      </c>
      <c r="E37" s="289">
        <v>16940000</v>
      </c>
      <c r="F37" s="289"/>
      <c r="G37" s="289"/>
      <c r="J37" s="283"/>
      <c r="K37" s="283"/>
      <c r="L37" s="283"/>
      <c r="M37" s="283"/>
      <c r="N37" s="283"/>
      <c r="O37" s="283"/>
      <c r="P37" s="283"/>
      <c r="Q37" s="287"/>
    </row>
    <row r="38" spans="1:17" ht="21">
      <c r="A38" s="288" t="s">
        <v>447</v>
      </c>
      <c r="B38" s="285">
        <v>20.9</v>
      </c>
      <c r="C38" s="285"/>
      <c r="D38" s="289"/>
      <c r="E38" s="289"/>
      <c r="F38" s="289"/>
      <c r="G38" s="289"/>
      <c r="J38" s="283"/>
      <c r="K38" s="283"/>
      <c r="L38" s="283"/>
      <c r="M38" s="283"/>
      <c r="N38" s="283"/>
      <c r="O38" s="283"/>
      <c r="P38" s="283"/>
      <c r="Q38" s="287"/>
    </row>
    <row r="39" spans="1:17" ht="21">
      <c r="A39" s="288" t="s">
        <v>448</v>
      </c>
      <c r="B39" s="294">
        <v>20.100000000000001</v>
      </c>
      <c r="C39" s="285"/>
      <c r="D39" s="289">
        <v>2752219</v>
      </c>
      <c r="E39" s="289">
        <v>2752219</v>
      </c>
      <c r="F39" s="289"/>
      <c r="G39" s="289"/>
      <c r="J39" s="283"/>
      <c r="K39" s="283"/>
      <c r="L39" s="283"/>
      <c r="M39" s="283"/>
      <c r="N39" s="283"/>
      <c r="O39" s="283"/>
      <c r="P39" s="283"/>
      <c r="Q39" s="287"/>
    </row>
    <row r="40" spans="1:17" ht="38.25" customHeight="1">
      <c r="A40" s="284" t="s">
        <v>316</v>
      </c>
      <c r="B40" s="295" t="s">
        <v>40</v>
      </c>
      <c r="C40" s="292"/>
      <c r="D40" s="286">
        <v>1551848029</v>
      </c>
      <c r="E40" s="286">
        <v>1551848029</v>
      </c>
      <c r="F40" s="286"/>
      <c r="G40" s="286"/>
      <c r="J40" s="283"/>
      <c r="K40" s="283"/>
      <c r="L40" s="283"/>
      <c r="M40" s="283"/>
      <c r="N40" s="283"/>
      <c r="O40" s="283"/>
      <c r="P40" s="283"/>
      <c r="Q40" s="287"/>
    </row>
    <row r="41" spans="1:17" ht="25.5" customHeight="1">
      <c r="A41" s="284" t="s">
        <v>317</v>
      </c>
      <c r="B41" s="295" t="s">
        <v>41</v>
      </c>
      <c r="C41" s="292"/>
      <c r="D41" s="286"/>
      <c r="E41" s="286"/>
      <c r="F41" s="286"/>
      <c r="G41" s="286"/>
      <c r="J41" s="283"/>
      <c r="K41" s="283"/>
      <c r="L41" s="283"/>
      <c r="M41" s="283"/>
      <c r="N41" s="283"/>
      <c r="O41" s="283"/>
      <c r="P41" s="283"/>
      <c r="Q41" s="287"/>
    </row>
    <row r="42" spans="1:17" ht="25.5" customHeight="1">
      <c r="A42" s="288" t="s">
        <v>318</v>
      </c>
      <c r="B42" s="296" t="s">
        <v>42</v>
      </c>
      <c r="C42" s="285"/>
      <c r="D42" s="289"/>
      <c r="E42" s="289"/>
      <c r="F42" s="289"/>
      <c r="G42" s="289"/>
      <c r="J42" s="283"/>
      <c r="K42" s="283"/>
      <c r="L42" s="283"/>
      <c r="M42" s="283"/>
      <c r="N42" s="283"/>
      <c r="O42" s="283"/>
      <c r="P42" s="283"/>
      <c r="Q42" s="287"/>
    </row>
    <row r="43" spans="1:17" ht="25.5" customHeight="1">
      <c r="A43" s="288" t="s">
        <v>319</v>
      </c>
      <c r="B43" s="296" t="s">
        <v>43</v>
      </c>
      <c r="C43" s="285"/>
      <c r="D43" s="289"/>
      <c r="E43" s="289"/>
      <c r="F43" s="289"/>
      <c r="G43" s="289"/>
      <c r="J43" s="283"/>
      <c r="K43" s="283"/>
      <c r="L43" s="283"/>
      <c r="M43" s="283"/>
      <c r="N43" s="283"/>
      <c r="O43" s="283"/>
      <c r="P43" s="283"/>
      <c r="Q43" s="287"/>
    </row>
    <row r="44" spans="1:17" ht="25.5" customHeight="1">
      <c r="A44" s="284" t="s">
        <v>320</v>
      </c>
      <c r="B44" s="295" t="s">
        <v>21</v>
      </c>
      <c r="C44" s="292"/>
      <c r="D44" s="286">
        <v>1551848029</v>
      </c>
      <c r="E44" s="286">
        <v>1551848029</v>
      </c>
      <c r="F44" s="286"/>
      <c r="G44" s="286"/>
      <c r="J44" s="283"/>
      <c r="K44" s="283"/>
      <c r="L44" s="283"/>
      <c r="M44" s="283"/>
      <c r="N44" s="283"/>
      <c r="O44" s="283"/>
      <c r="P44" s="283"/>
      <c r="Q44" s="287"/>
    </row>
    <row r="45" spans="1:17" s="301" customFormat="1" ht="21">
      <c r="A45" s="297" t="s">
        <v>321</v>
      </c>
      <c r="B45" s="298" t="s">
        <v>20</v>
      </c>
      <c r="C45" s="299"/>
      <c r="D45" s="300">
        <v>882857378</v>
      </c>
      <c r="E45" s="300">
        <v>882857378</v>
      </c>
      <c r="F45" s="300"/>
      <c r="G45" s="300"/>
      <c r="J45" s="302"/>
      <c r="K45" s="302"/>
      <c r="L45" s="302"/>
      <c r="M45" s="302"/>
      <c r="N45" s="302"/>
      <c r="O45" s="302"/>
      <c r="P45" s="302"/>
      <c r="Q45" s="303"/>
    </row>
    <row r="46" spans="1:17" s="301" customFormat="1" ht="21">
      <c r="A46" s="297" t="s">
        <v>322</v>
      </c>
      <c r="B46" s="298" t="s">
        <v>19</v>
      </c>
      <c r="C46" s="299"/>
      <c r="D46" s="300">
        <v>668990651</v>
      </c>
      <c r="E46" s="300">
        <v>668990651</v>
      </c>
      <c r="F46" s="300"/>
      <c r="G46" s="300"/>
      <c r="J46" s="302"/>
      <c r="K46" s="302"/>
      <c r="L46" s="302"/>
      <c r="M46" s="302"/>
      <c r="N46" s="302"/>
      <c r="O46" s="302"/>
      <c r="P46" s="302"/>
      <c r="Q46" s="303"/>
    </row>
    <row r="47" spans="1:17" ht="25.5" customHeight="1">
      <c r="A47" s="284" t="s">
        <v>323</v>
      </c>
      <c r="B47" s="295" t="s">
        <v>44</v>
      </c>
      <c r="C47" s="292"/>
      <c r="D47" s="286"/>
      <c r="E47" s="286"/>
      <c r="F47" s="286"/>
      <c r="G47" s="286"/>
      <c r="J47" s="283"/>
      <c r="K47" s="283"/>
      <c r="L47" s="283"/>
      <c r="M47" s="283"/>
      <c r="N47" s="283"/>
      <c r="O47" s="283"/>
      <c r="P47" s="283"/>
      <c r="Q47" s="287"/>
    </row>
    <row r="48" spans="1:17" ht="25.5" customHeight="1">
      <c r="A48" s="284" t="s">
        <v>324</v>
      </c>
      <c r="B48" s="295" t="s">
        <v>45</v>
      </c>
      <c r="C48" s="292"/>
      <c r="D48" s="286">
        <v>1551848029</v>
      </c>
      <c r="E48" s="286">
        <v>1551848029</v>
      </c>
      <c r="F48" s="286"/>
      <c r="G48" s="286"/>
      <c r="J48" s="283"/>
      <c r="K48" s="283"/>
      <c r="L48" s="283"/>
      <c r="M48" s="283"/>
      <c r="N48" s="283"/>
      <c r="O48" s="283"/>
      <c r="P48" s="283"/>
      <c r="Q48" s="287"/>
    </row>
    <row r="49" spans="1:16">
      <c r="A49" s="282"/>
      <c r="B49" s="282"/>
      <c r="C49" s="282"/>
      <c r="D49" s="282"/>
      <c r="E49" s="282"/>
      <c r="F49" s="282"/>
      <c r="G49" s="282"/>
      <c r="L49" s="283"/>
      <c r="M49" s="283"/>
      <c r="N49" s="283">
        <f t="shared" ref="N49" si="0">F49-J49</f>
        <v>0</v>
      </c>
      <c r="O49" s="283">
        <f t="shared" ref="O49" si="1">G49-K49</f>
        <v>0</v>
      </c>
    </row>
    <row r="51" spans="1:16" s="308" customFormat="1">
      <c r="A51" s="304" t="s">
        <v>176</v>
      </c>
      <c r="B51" s="275"/>
      <c r="C51" s="305"/>
      <c r="D51" s="305"/>
      <c r="E51" s="306" t="s">
        <v>177</v>
      </c>
      <c r="F51" s="307"/>
      <c r="G51" s="307"/>
      <c r="H51" s="275"/>
      <c r="I51" s="275"/>
      <c r="J51" s="275"/>
      <c r="K51" s="275"/>
      <c r="L51" s="275"/>
      <c r="M51" s="275"/>
      <c r="N51" s="275"/>
      <c r="O51" s="275"/>
      <c r="P51" s="275"/>
    </row>
    <row r="52" spans="1:16" s="308" customFormat="1">
      <c r="A52" s="275" t="s">
        <v>178</v>
      </c>
      <c r="B52" s="275"/>
      <c r="C52" s="305"/>
      <c r="D52" s="305"/>
      <c r="E52" s="305" t="s">
        <v>179</v>
      </c>
      <c r="F52" s="307"/>
      <c r="G52" s="307"/>
      <c r="H52" s="275"/>
      <c r="I52" s="275"/>
      <c r="J52" s="275"/>
      <c r="K52" s="275"/>
      <c r="L52" s="275"/>
      <c r="M52" s="275"/>
      <c r="N52" s="275"/>
      <c r="O52" s="275"/>
      <c r="P52" s="275"/>
    </row>
    <row r="53" spans="1:16" s="308" customFormat="1">
      <c r="A53" s="275"/>
      <c r="B53" s="275"/>
      <c r="C53" s="305"/>
      <c r="D53" s="305"/>
      <c r="E53" s="305"/>
      <c r="F53" s="307"/>
      <c r="G53" s="307"/>
      <c r="H53" s="275"/>
      <c r="I53" s="275"/>
      <c r="J53" s="275"/>
      <c r="K53" s="275"/>
      <c r="L53" s="275"/>
      <c r="M53" s="275"/>
      <c r="N53" s="275"/>
      <c r="O53" s="275"/>
      <c r="P53" s="275"/>
    </row>
    <row r="54" spans="1:16" s="308" customFormat="1">
      <c r="A54" s="275"/>
      <c r="B54" s="275"/>
      <c r="C54" s="305"/>
      <c r="D54" s="305"/>
      <c r="E54" s="305"/>
      <c r="F54" s="307"/>
      <c r="G54" s="307"/>
      <c r="H54" s="275"/>
      <c r="I54" s="275"/>
      <c r="J54" s="275"/>
      <c r="K54" s="275"/>
      <c r="L54" s="275"/>
      <c r="M54" s="275"/>
      <c r="N54" s="275"/>
      <c r="O54" s="275"/>
      <c r="P54" s="275"/>
    </row>
    <row r="55" spans="1:16" s="308" customFormat="1">
      <c r="A55" s="275"/>
      <c r="B55" s="275"/>
      <c r="C55" s="305"/>
      <c r="D55" s="305"/>
      <c r="E55" s="305"/>
      <c r="F55" s="307"/>
      <c r="G55" s="307"/>
      <c r="H55" s="275"/>
      <c r="I55" s="275"/>
      <c r="J55" s="275"/>
      <c r="K55" s="275"/>
      <c r="L55" s="275"/>
      <c r="M55" s="275"/>
      <c r="N55" s="275"/>
      <c r="O55" s="275"/>
      <c r="P55" s="275"/>
    </row>
    <row r="56" spans="1:16" s="308" customFormat="1">
      <c r="A56" s="275"/>
      <c r="B56" s="275"/>
      <c r="C56" s="305"/>
      <c r="D56" s="305"/>
      <c r="E56" s="305"/>
      <c r="F56" s="307"/>
      <c r="G56" s="307"/>
      <c r="H56" s="275"/>
      <c r="I56" s="275"/>
      <c r="J56" s="275"/>
      <c r="K56" s="275"/>
      <c r="L56" s="275"/>
      <c r="M56" s="275"/>
      <c r="N56" s="275"/>
      <c r="O56" s="275"/>
      <c r="P56" s="275"/>
    </row>
    <row r="57" spans="1:16" s="308" customFormat="1">
      <c r="A57" s="275"/>
      <c r="B57" s="275"/>
      <c r="C57" s="305"/>
      <c r="D57" s="305"/>
      <c r="E57" s="305"/>
      <c r="F57" s="307"/>
      <c r="G57" s="307"/>
      <c r="H57" s="275"/>
      <c r="I57" s="275"/>
      <c r="J57" s="275"/>
      <c r="K57" s="275"/>
      <c r="L57" s="275"/>
      <c r="M57" s="275"/>
      <c r="N57" s="275"/>
      <c r="O57" s="275"/>
      <c r="P57" s="275"/>
    </row>
    <row r="58" spans="1:16" s="308" customFormat="1">
      <c r="A58" s="275"/>
      <c r="B58" s="275"/>
      <c r="C58" s="305"/>
      <c r="D58" s="305"/>
      <c r="E58" s="305"/>
      <c r="F58" s="307"/>
      <c r="G58" s="307"/>
      <c r="H58" s="275"/>
      <c r="I58" s="275"/>
      <c r="J58" s="275"/>
      <c r="K58" s="275"/>
      <c r="L58" s="275"/>
      <c r="M58" s="275"/>
      <c r="N58" s="275"/>
      <c r="O58" s="275"/>
      <c r="P58" s="275"/>
    </row>
    <row r="59" spans="1:16" s="308" customFormat="1">
      <c r="A59" s="309"/>
      <c r="B59" s="309"/>
      <c r="C59" s="305"/>
      <c r="D59" s="305"/>
      <c r="E59" s="310"/>
      <c r="F59" s="311"/>
      <c r="G59" s="307"/>
      <c r="H59" s="275"/>
      <c r="I59" s="275"/>
      <c r="J59" s="275"/>
      <c r="K59" s="275"/>
      <c r="L59" s="275"/>
      <c r="M59" s="275"/>
      <c r="N59" s="275"/>
      <c r="O59" s="275"/>
      <c r="P59" s="275"/>
    </row>
    <row r="60" spans="1:16" s="308" customFormat="1">
      <c r="A60" s="304" t="s">
        <v>239</v>
      </c>
      <c r="B60" s="275"/>
      <c r="C60" s="305"/>
      <c r="D60" s="305"/>
      <c r="E60" s="306" t="s">
        <v>451</v>
      </c>
      <c r="F60" s="307"/>
      <c r="G60" s="307"/>
      <c r="H60" s="275"/>
      <c r="I60" s="275"/>
      <c r="J60" s="275"/>
      <c r="K60" s="275"/>
      <c r="L60" s="275"/>
      <c r="M60" s="275"/>
      <c r="N60" s="275"/>
      <c r="O60" s="275"/>
      <c r="P60" s="275"/>
    </row>
    <row r="61" spans="1:16" s="308" customFormat="1">
      <c r="A61" s="304" t="s">
        <v>600</v>
      </c>
      <c r="B61" s="275"/>
      <c r="C61" s="305"/>
      <c r="D61" s="305"/>
      <c r="E61" s="306"/>
      <c r="F61" s="307"/>
      <c r="G61" s="307"/>
      <c r="H61" s="275"/>
      <c r="I61" s="275"/>
      <c r="J61" s="275"/>
      <c r="K61" s="275"/>
      <c r="L61" s="275"/>
      <c r="M61" s="275"/>
      <c r="N61" s="275"/>
      <c r="O61" s="275"/>
      <c r="P61" s="275"/>
    </row>
    <row r="62" spans="1:16" s="308" customFormat="1">
      <c r="A62" s="275" t="s">
        <v>240</v>
      </c>
      <c r="B62" s="275"/>
      <c r="C62" s="305"/>
      <c r="D62" s="305"/>
      <c r="E62" s="305"/>
      <c r="F62" s="307"/>
      <c r="G62" s="307"/>
      <c r="H62" s="275"/>
      <c r="I62" s="275"/>
      <c r="J62" s="275"/>
      <c r="K62" s="275"/>
      <c r="L62" s="275"/>
      <c r="M62" s="275"/>
      <c r="N62" s="275"/>
      <c r="O62" s="275"/>
      <c r="P62" s="275"/>
    </row>
    <row r="63" spans="1:16">
      <c r="A63" s="277"/>
      <c r="B63" s="277"/>
      <c r="D63" s="275"/>
      <c r="E63" s="312"/>
      <c r="F63" s="275"/>
      <c r="G63" s="275"/>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9" zoomScaleNormal="100" zoomScaleSheetLayoutView="100" workbookViewId="0">
      <selection activeCell="C17" sqref="C17"/>
    </sheetView>
  </sheetViews>
  <sheetFormatPr defaultColWidth="9.140625" defaultRowHeight="10.5"/>
  <cols>
    <col min="1" max="1" width="56" style="313" customWidth="1"/>
    <col min="2" max="2" width="10.28515625" style="313" customWidth="1"/>
    <col min="3" max="3" width="13.42578125" style="313" customWidth="1"/>
    <col min="4" max="4" width="29.85546875" style="313" customWidth="1"/>
    <col min="5" max="5" width="31.28515625" style="313" customWidth="1"/>
    <col min="6" max="6" width="24.5703125" style="313" customWidth="1"/>
    <col min="7" max="7" width="32.5703125" style="313" customWidth="1"/>
    <col min="8" max="8" width="6" style="313" customWidth="1"/>
    <col min="9" max="10" width="23.85546875" style="313" bestFit="1" customWidth="1"/>
    <col min="11" max="11" width="13.5703125" style="313" bestFit="1" customWidth="1"/>
    <col min="12" max="16384" width="9.140625" style="313"/>
  </cols>
  <sheetData>
    <row r="1" spans="1:9" ht="27" customHeight="1">
      <c r="A1" s="535" t="s">
        <v>236</v>
      </c>
      <c r="B1" s="535"/>
      <c r="C1" s="535"/>
      <c r="D1" s="535"/>
      <c r="E1" s="535"/>
    </row>
    <row r="2" spans="1:9" ht="35.25" customHeight="1">
      <c r="A2" s="536" t="s">
        <v>171</v>
      </c>
      <c r="B2" s="536"/>
      <c r="C2" s="536"/>
      <c r="D2" s="536"/>
      <c r="E2" s="536"/>
    </row>
    <row r="3" spans="1:9">
      <c r="A3" s="537" t="s">
        <v>180</v>
      </c>
      <c r="B3" s="537"/>
      <c r="C3" s="537"/>
      <c r="D3" s="537"/>
      <c r="E3" s="537"/>
    </row>
    <row r="4" spans="1:9" ht="19.5" customHeight="1">
      <c r="A4" s="537"/>
      <c r="B4" s="537"/>
      <c r="C4" s="537"/>
      <c r="D4" s="537"/>
      <c r="E4" s="537"/>
    </row>
    <row r="5" spans="1:9">
      <c r="A5" s="538" t="str">
        <f>'ngay thang'!B10</f>
        <v>Quý 1 năm 2023/Quarter I 2023</v>
      </c>
      <c r="B5" s="538"/>
      <c r="C5" s="538"/>
      <c r="D5" s="538"/>
      <c r="E5" s="538"/>
    </row>
    <row r="6" spans="1:9">
      <c r="A6" s="314"/>
      <c r="B6" s="314"/>
      <c r="C6" s="314"/>
      <c r="D6" s="314"/>
      <c r="E6" s="314"/>
    </row>
    <row r="7" spans="1:9" ht="30" customHeight="1">
      <c r="A7" s="315" t="s">
        <v>661</v>
      </c>
      <c r="B7" s="533" t="s">
        <v>662</v>
      </c>
      <c r="C7" s="533"/>
      <c r="D7" s="533"/>
      <c r="E7" s="533"/>
    </row>
    <row r="8" spans="1:9" ht="30" customHeight="1">
      <c r="A8" s="316" t="s">
        <v>663</v>
      </c>
      <c r="B8" s="534" t="s">
        <v>664</v>
      </c>
      <c r="C8" s="534"/>
      <c r="D8" s="534"/>
      <c r="E8" s="534"/>
    </row>
    <row r="9" spans="1:9" ht="30" customHeight="1">
      <c r="A9" s="315" t="s">
        <v>665</v>
      </c>
      <c r="B9" s="533" t="s">
        <v>666</v>
      </c>
      <c r="C9" s="533"/>
      <c r="D9" s="533"/>
      <c r="E9" s="533"/>
    </row>
    <row r="10" spans="1:9" ht="30" customHeight="1">
      <c r="A10" s="316" t="s">
        <v>667</v>
      </c>
      <c r="B10" s="534" t="str">
        <f>'ngay thang'!B14</f>
        <v>Ngày 20 tháng 04 năm 2023
20 Apr 2023</v>
      </c>
      <c r="C10" s="534"/>
      <c r="D10" s="534"/>
      <c r="E10" s="534"/>
    </row>
    <row r="12" spans="1:9" ht="41.25" customHeight="1">
      <c r="A12" s="317" t="s">
        <v>173</v>
      </c>
      <c r="B12" s="317" t="s">
        <v>174</v>
      </c>
      <c r="C12" s="318" t="s">
        <v>175</v>
      </c>
      <c r="D12" s="318" t="str">
        <f>'ngay thang'!B16</f>
        <v>KỲ BÁO CÁO/ THIS PERIOD
31/03/2023</v>
      </c>
      <c r="E12" s="318" t="str">
        <f>'ngay thang'!C16</f>
        <v>KỲ TRƯỚC/ LAST PERIOD
31/12/2022</v>
      </c>
    </row>
    <row r="13" spans="1:9" ht="21">
      <c r="A13" s="319" t="s">
        <v>326</v>
      </c>
      <c r="B13" s="323" t="s">
        <v>46</v>
      </c>
      <c r="C13" s="320"/>
      <c r="D13" s="321"/>
      <c r="E13" s="322"/>
    </row>
    <row r="14" spans="1:9" ht="21">
      <c r="A14" s="319" t="s">
        <v>327</v>
      </c>
      <c r="B14" s="323" t="s">
        <v>0</v>
      </c>
      <c r="C14" s="324"/>
      <c r="D14" s="322">
        <v>18922937235</v>
      </c>
      <c r="E14" s="322">
        <v>17941586731</v>
      </c>
      <c r="F14" s="325"/>
      <c r="G14" s="325"/>
      <c r="H14" s="325"/>
      <c r="I14" s="325"/>
    </row>
    <row r="15" spans="1:9" ht="21">
      <c r="A15" s="326" t="s">
        <v>328</v>
      </c>
      <c r="B15" s="327" t="s">
        <v>47</v>
      </c>
      <c r="C15" s="328"/>
      <c r="D15" s="321">
        <v>12922937235</v>
      </c>
      <c r="E15" s="321">
        <v>14941586731</v>
      </c>
      <c r="F15" s="325"/>
      <c r="G15" s="325"/>
      <c r="H15" s="325"/>
      <c r="I15" s="325"/>
    </row>
    <row r="16" spans="1:9" ht="21">
      <c r="A16" s="326" t="s">
        <v>329</v>
      </c>
      <c r="B16" s="327" t="s">
        <v>48</v>
      </c>
      <c r="C16" s="328"/>
      <c r="D16" s="321">
        <v>6000000000</v>
      </c>
      <c r="E16" s="321">
        <v>3000000000</v>
      </c>
      <c r="F16" s="325"/>
      <c r="G16" s="325"/>
      <c r="H16" s="325"/>
      <c r="I16" s="325"/>
    </row>
    <row r="17" spans="1:9" ht="21">
      <c r="A17" s="319" t="s">
        <v>330</v>
      </c>
      <c r="B17" s="323" t="s">
        <v>1</v>
      </c>
      <c r="C17" s="329"/>
      <c r="D17" s="330">
        <v>32572135250</v>
      </c>
      <c r="E17" s="330">
        <v>34518547200</v>
      </c>
      <c r="F17" s="325"/>
      <c r="G17" s="325"/>
      <c r="H17" s="325"/>
      <c r="I17" s="325"/>
    </row>
    <row r="18" spans="1:9" ht="21">
      <c r="A18" s="326" t="s">
        <v>331</v>
      </c>
      <c r="B18" s="327" t="s">
        <v>2</v>
      </c>
      <c r="C18" s="328"/>
      <c r="D18" s="321">
        <v>32572135250</v>
      </c>
      <c r="E18" s="321">
        <v>34518547200</v>
      </c>
      <c r="F18" s="325"/>
      <c r="G18" s="325"/>
      <c r="H18" s="325"/>
      <c r="I18" s="325"/>
    </row>
    <row r="19" spans="1:9" ht="21">
      <c r="A19" s="326" t="s">
        <v>270</v>
      </c>
      <c r="B19" s="327">
        <v>121.1</v>
      </c>
      <c r="C19" s="328"/>
      <c r="D19" s="321">
        <v>31117160000</v>
      </c>
      <c r="E19" s="321">
        <v>21018350000</v>
      </c>
      <c r="F19" s="325"/>
      <c r="G19" s="325"/>
      <c r="H19" s="325"/>
      <c r="I19" s="325"/>
    </row>
    <row r="20" spans="1:9" ht="21">
      <c r="A20" s="326" t="s">
        <v>271</v>
      </c>
      <c r="B20" s="327">
        <v>121.2</v>
      </c>
      <c r="C20" s="328"/>
      <c r="D20" s="321">
        <v>1454975250</v>
      </c>
      <c r="E20" s="321">
        <v>8500197200</v>
      </c>
      <c r="F20" s="325"/>
      <c r="G20" s="325"/>
      <c r="H20" s="325"/>
      <c r="I20" s="325"/>
    </row>
    <row r="21" spans="1:9" ht="21">
      <c r="A21" s="326" t="s">
        <v>272</v>
      </c>
      <c r="B21" s="327">
        <v>121.3</v>
      </c>
      <c r="C21" s="328"/>
      <c r="D21" s="321"/>
      <c r="E21" s="321"/>
      <c r="F21" s="325"/>
      <c r="G21" s="325"/>
      <c r="H21" s="325"/>
      <c r="I21" s="325"/>
    </row>
    <row r="22" spans="1:9" ht="21">
      <c r="A22" s="326" t="s">
        <v>273</v>
      </c>
      <c r="B22" s="327">
        <v>121.4</v>
      </c>
      <c r="C22" s="328"/>
      <c r="D22" s="321"/>
      <c r="E22" s="321">
        <v>5000000000</v>
      </c>
      <c r="F22" s="325"/>
      <c r="G22" s="325"/>
      <c r="H22" s="325"/>
      <c r="I22" s="325"/>
    </row>
    <row r="23" spans="1:9" ht="21">
      <c r="A23" s="326" t="s">
        <v>332</v>
      </c>
      <c r="B23" s="327" t="s">
        <v>49</v>
      </c>
      <c r="C23" s="331"/>
      <c r="D23" s="321"/>
      <c r="E23" s="321"/>
      <c r="F23" s="325"/>
      <c r="G23" s="325"/>
      <c r="H23" s="325"/>
      <c r="I23" s="325"/>
    </row>
    <row r="24" spans="1:9" ht="21">
      <c r="A24" s="319" t="s">
        <v>333</v>
      </c>
      <c r="B24" s="332" t="s">
        <v>3</v>
      </c>
      <c r="C24" s="324"/>
      <c r="D24" s="330">
        <v>2896014383</v>
      </c>
      <c r="E24" s="330">
        <v>350225616</v>
      </c>
      <c r="F24" s="325"/>
      <c r="G24" s="325"/>
      <c r="H24" s="325"/>
      <c r="I24" s="325"/>
    </row>
    <row r="25" spans="1:9" ht="21">
      <c r="A25" s="326" t="s">
        <v>334</v>
      </c>
      <c r="B25" s="327" t="s">
        <v>4</v>
      </c>
      <c r="C25" s="331"/>
      <c r="D25" s="321">
        <v>2393150000</v>
      </c>
      <c r="E25" s="321">
        <v>158590000</v>
      </c>
      <c r="F25" s="325"/>
      <c r="G25" s="325"/>
      <c r="H25" s="325"/>
      <c r="I25" s="325"/>
    </row>
    <row r="26" spans="1:9" ht="21">
      <c r="A26" s="326" t="s">
        <v>335</v>
      </c>
      <c r="B26" s="333" t="s">
        <v>249</v>
      </c>
      <c r="C26" s="331"/>
      <c r="D26" s="321"/>
      <c r="E26" s="321"/>
      <c r="F26" s="325"/>
      <c r="G26" s="325"/>
      <c r="H26" s="325"/>
      <c r="I26" s="325"/>
    </row>
    <row r="27" spans="1:9" ht="21">
      <c r="A27" s="326" t="s">
        <v>336</v>
      </c>
      <c r="B27" s="327" t="s">
        <v>50</v>
      </c>
      <c r="C27" s="328"/>
      <c r="D27" s="321">
        <v>502864383</v>
      </c>
      <c r="E27" s="321">
        <v>191635616</v>
      </c>
      <c r="F27" s="325"/>
      <c r="G27" s="325"/>
      <c r="H27" s="325"/>
      <c r="I27" s="325"/>
    </row>
    <row r="28" spans="1:9" ht="21">
      <c r="A28" s="326" t="s">
        <v>337</v>
      </c>
      <c r="B28" s="327" t="s">
        <v>51</v>
      </c>
      <c r="C28" s="328"/>
      <c r="D28" s="321"/>
      <c r="E28" s="321"/>
      <c r="F28" s="325"/>
      <c r="G28" s="325"/>
      <c r="H28" s="325"/>
      <c r="I28" s="325"/>
    </row>
    <row r="29" spans="1:9" ht="42" customHeight="1">
      <c r="A29" s="326" t="s">
        <v>338</v>
      </c>
      <c r="B29" s="327" t="s">
        <v>250</v>
      </c>
      <c r="C29" s="328"/>
      <c r="D29" s="321"/>
      <c r="E29" s="321"/>
      <c r="F29" s="325"/>
      <c r="G29" s="325"/>
      <c r="H29" s="325"/>
      <c r="I29" s="325"/>
    </row>
    <row r="30" spans="1:9" ht="21">
      <c r="A30" s="326" t="s">
        <v>339</v>
      </c>
      <c r="B30" s="327" t="s">
        <v>52</v>
      </c>
      <c r="C30" s="328"/>
      <c r="D30" s="321">
        <v>502864383</v>
      </c>
      <c r="E30" s="321">
        <v>191635616</v>
      </c>
      <c r="F30" s="325"/>
      <c r="G30" s="325"/>
      <c r="H30" s="325"/>
      <c r="I30" s="325"/>
    </row>
    <row r="31" spans="1:9" ht="21">
      <c r="A31" s="326" t="s">
        <v>340</v>
      </c>
      <c r="B31" s="327" t="s">
        <v>53</v>
      </c>
      <c r="C31" s="328"/>
      <c r="D31" s="321"/>
      <c r="E31" s="321"/>
      <c r="F31" s="325"/>
      <c r="G31" s="325"/>
      <c r="H31" s="325"/>
      <c r="I31" s="325"/>
    </row>
    <row r="32" spans="1:9" ht="21">
      <c r="A32" s="326" t="s">
        <v>341</v>
      </c>
      <c r="B32" s="327" t="s">
        <v>54</v>
      </c>
      <c r="C32" s="328"/>
      <c r="D32" s="321"/>
      <c r="E32" s="321"/>
      <c r="F32" s="325"/>
      <c r="G32" s="325"/>
      <c r="H32" s="325"/>
      <c r="I32" s="325"/>
    </row>
    <row r="33" spans="1:9" ht="21">
      <c r="A33" s="319" t="s">
        <v>342</v>
      </c>
      <c r="B33" s="323" t="s">
        <v>55</v>
      </c>
      <c r="C33" s="329"/>
      <c r="D33" s="334">
        <v>54391086868</v>
      </c>
      <c r="E33" s="334">
        <v>52810359547</v>
      </c>
      <c r="F33" s="325"/>
      <c r="G33" s="325"/>
      <c r="H33" s="325"/>
      <c r="I33" s="325"/>
    </row>
    <row r="34" spans="1:9" ht="21">
      <c r="A34" s="319" t="s">
        <v>343</v>
      </c>
      <c r="B34" s="323" t="s">
        <v>56</v>
      </c>
      <c r="C34" s="329"/>
      <c r="D34" s="321"/>
      <c r="E34" s="330"/>
      <c r="F34" s="325"/>
      <c r="G34" s="325"/>
      <c r="H34" s="325"/>
      <c r="I34" s="325"/>
    </row>
    <row r="35" spans="1:9" ht="21">
      <c r="A35" s="326" t="s">
        <v>344</v>
      </c>
      <c r="B35" s="327" t="s">
        <v>6</v>
      </c>
      <c r="C35" s="328"/>
      <c r="D35" s="321"/>
      <c r="E35" s="321"/>
      <c r="F35" s="325"/>
      <c r="G35" s="325"/>
      <c r="H35" s="325"/>
      <c r="I35" s="325"/>
    </row>
    <row r="36" spans="1:9" ht="21">
      <c r="A36" s="326" t="s">
        <v>345</v>
      </c>
      <c r="B36" s="327" t="s">
        <v>7</v>
      </c>
      <c r="C36" s="328"/>
      <c r="D36" s="321">
        <v>1126125000</v>
      </c>
      <c r="E36" s="321">
        <v>1040850000</v>
      </c>
      <c r="F36" s="325"/>
      <c r="G36" s="325"/>
      <c r="H36" s="325"/>
      <c r="I36" s="325"/>
    </row>
    <row r="37" spans="1:9" ht="31.5">
      <c r="A37" s="326" t="s">
        <v>346</v>
      </c>
      <c r="B37" s="327" t="s">
        <v>57</v>
      </c>
      <c r="C37" s="328"/>
      <c r="D37" s="321">
        <v>3281370</v>
      </c>
      <c r="E37" s="321">
        <v>926216</v>
      </c>
      <c r="F37" s="325"/>
      <c r="G37" s="325"/>
      <c r="H37" s="325"/>
      <c r="I37" s="325"/>
    </row>
    <row r="38" spans="1:9" ht="21">
      <c r="A38" s="326" t="s">
        <v>347</v>
      </c>
      <c r="B38" s="327" t="s">
        <v>8</v>
      </c>
      <c r="C38" s="328"/>
      <c r="D38" s="321">
        <v>336665</v>
      </c>
      <c r="E38" s="335">
        <v>77893</v>
      </c>
      <c r="F38" s="325"/>
      <c r="G38" s="325"/>
      <c r="H38" s="325"/>
      <c r="I38" s="325"/>
    </row>
    <row r="39" spans="1:9" ht="21">
      <c r="A39" s="326" t="s">
        <v>348</v>
      </c>
      <c r="B39" s="327" t="s">
        <v>9</v>
      </c>
      <c r="C39" s="328"/>
      <c r="D39" s="321"/>
      <c r="E39" s="321"/>
      <c r="F39" s="325"/>
      <c r="G39" s="325"/>
      <c r="H39" s="325"/>
      <c r="I39" s="325"/>
    </row>
    <row r="40" spans="1:9" ht="21">
      <c r="A40" s="326" t="s">
        <v>349</v>
      </c>
      <c r="B40" s="327" t="s">
        <v>58</v>
      </c>
      <c r="C40" s="328"/>
      <c r="D40" s="321">
        <v>124065234</v>
      </c>
      <c r="E40" s="321">
        <v>101611695</v>
      </c>
      <c r="F40" s="325"/>
      <c r="G40" s="325"/>
      <c r="H40" s="325"/>
      <c r="I40" s="325"/>
    </row>
    <row r="41" spans="1:9" ht="21">
      <c r="A41" s="326" t="s">
        <v>350</v>
      </c>
      <c r="B41" s="327" t="s">
        <v>59</v>
      </c>
      <c r="C41" s="328"/>
      <c r="D41" s="321">
        <v>11464268</v>
      </c>
      <c r="E41" s="321">
        <v>5404000</v>
      </c>
      <c r="F41" s="325"/>
      <c r="G41" s="325"/>
      <c r="H41" s="325"/>
      <c r="I41" s="325"/>
    </row>
    <row r="42" spans="1:9" ht="21">
      <c r="A42" s="326" t="s">
        <v>351</v>
      </c>
      <c r="B42" s="327" t="s">
        <v>10</v>
      </c>
      <c r="C42" s="328"/>
      <c r="D42" s="321">
        <v>1645751</v>
      </c>
      <c r="E42" s="321">
        <v>3497609</v>
      </c>
      <c r="F42" s="325"/>
      <c r="G42" s="325"/>
      <c r="H42" s="325"/>
      <c r="I42" s="325"/>
    </row>
    <row r="43" spans="1:9" ht="21">
      <c r="A43" s="326" t="s">
        <v>352</v>
      </c>
      <c r="B43" s="327" t="s">
        <v>60</v>
      </c>
      <c r="C43" s="328"/>
      <c r="D43" s="321">
        <v>109244352</v>
      </c>
      <c r="E43" s="321">
        <v>109124063</v>
      </c>
      <c r="F43" s="325"/>
      <c r="G43" s="325"/>
      <c r="H43" s="325"/>
      <c r="I43" s="325"/>
    </row>
    <row r="44" spans="1:9" ht="21">
      <c r="A44" s="326" t="s">
        <v>353</v>
      </c>
      <c r="B44" s="327" t="s">
        <v>61</v>
      </c>
      <c r="C44" s="328"/>
      <c r="D44" s="321"/>
      <c r="E44" s="321"/>
      <c r="F44" s="325"/>
      <c r="G44" s="325"/>
      <c r="H44" s="325"/>
      <c r="I44" s="325"/>
    </row>
    <row r="45" spans="1:9" ht="21">
      <c r="A45" s="319" t="s">
        <v>354</v>
      </c>
      <c r="B45" s="323" t="s">
        <v>5</v>
      </c>
      <c r="C45" s="329"/>
      <c r="D45" s="330">
        <v>1376162640</v>
      </c>
      <c r="E45" s="330">
        <v>1261491476</v>
      </c>
      <c r="F45" s="325"/>
      <c r="G45" s="325"/>
      <c r="H45" s="325"/>
      <c r="I45" s="325"/>
    </row>
    <row r="46" spans="1:9" ht="31.5">
      <c r="A46" s="319" t="s">
        <v>355</v>
      </c>
      <c r="B46" s="323" t="s">
        <v>11</v>
      </c>
      <c r="C46" s="329"/>
      <c r="D46" s="330">
        <v>53014924228</v>
      </c>
      <c r="E46" s="330">
        <v>51548868071</v>
      </c>
      <c r="F46" s="325"/>
      <c r="G46" s="325"/>
      <c r="H46" s="325"/>
      <c r="I46" s="325"/>
    </row>
    <row r="47" spans="1:9" ht="21">
      <c r="A47" s="326" t="s">
        <v>356</v>
      </c>
      <c r="B47" s="327" t="s">
        <v>12</v>
      </c>
      <c r="C47" s="328"/>
      <c r="D47" s="321">
        <v>53359892600</v>
      </c>
      <c r="E47" s="321">
        <v>53459353000</v>
      </c>
      <c r="F47" s="325"/>
      <c r="G47" s="325"/>
      <c r="H47" s="325"/>
      <c r="I47" s="325"/>
    </row>
    <row r="48" spans="1:9" ht="21">
      <c r="A48" s="326" t="s">
        <v>357</v>
      </c>
      <c r="B48" s="327" t="s">
        <v>13</v>
      </c>
      <c r="C48" s="328"/>
      <c r="D48" s="321">
        <v>55163094600</v>
      </c>
      <c r="E48" s="321">
        <v>54534635200</v>
      </c>
      <c r="F48" s="492"/>
      <c r="G48" s="325"/>
      <c r="H48" s="325"/>
      <c r="I48" s="325"/>
    </row>
    <row r="49" spans="1:9" ht="21">
      <c r="A49" s="326" t="s">
        <v>358</v>
      </c>
      <c r="B49" s="327" t="s">
        <v>62</v>
      </c>
      <c r="C49" s="328"/>
      <c r="D49" s="321">
        <v>-1803202000</v>
      </c>
      <c r="E49" s="321">
        <v>-1075282200</v>
      </c>
      <c r="F49" s="492"/>
      <c r="G49" s="325"/>
      <c r="H49" s="325"/>
      <c r="I49" s="325"/>
    </row>
    <row r="50" spans="1:9" ht="21">
      <c r="A50" s="326" t="s">
        <v>359</v>
      </c>
      <c r="B50" s="327" t="s">
        <v>63</v>
      </c>
      <c r="C50" s="328"/>
      <c r="D50" s="321">
        <v>-66492282</v>
      </c>
      <c r="E50" s="321">
        <v>-80160808</v>
      </c>
      <c r="F50" s="325"/>
      <c r="G50" s="325"/>
      <c r="H50" s="325"/>
      <c r="I50" s="325"/>
    </row>
    <row r="51" spans="1:9" ht="21">
      <c r="A51" s="326" t="s">
        <v>360</v>
      </c>
      <c r="B51" s="327" t="s">
        <v>14</v>
      </c>
      <c r="C51" s="328"/>
      <c r="D51" s="321">
        <v>-278476092</v>
      </c>
      <c r="E51" s="321">
        <v>-1830324121</v>
      </c>
      <c r="F51" s="325"/>
      <c r="G51" s="325"/>
      <c r="H51" s="325"/>
      <c r="I51" s="325"/>
    </row>
    <row r="52" spans="1:9" ht="21">
      <c r="A52" s="319" t="s">
        <v>361</v>
      </c>
      <c r="B52" s="323" t="s">
        <v>15</v>
      </c>
      <c r="C52" s="329"/>
      <c r="D52" s="336">
        <v>9935.35</v>
      </c>
      <c r="E52" s="336">
        <v>9642.6200000000008</v>
      </c>
      <c r="F52" s="325"/>
      <c r="G52" s="325"/>
      <c r="H52" s="325"/>
      <c r="I52" s="325"/>
    </row>
    <row r="53" spans="1:9" ht="21">
      <c r="A53" s="319" t="s">
        <v>362</v>
      </c>
      <c r="B53" s="323" t="s">
        <v>64</v>
      </c>
      <c r="C53" s="329"/>
      <c r="D53" s="321"/>
      <c r="E53" s="336"/>
      <c r="F53" s="325"/>
      <c r="G53" s="325"/>
      <c r="H53" s="325"/>
      <c r="I53" s="325"/>
    </row>
    <row r="54" spans="1:9" ht="28.5" customHeight="1">
      <c r="A54" s="326" t="s">
        <v>363</v>
      </c>
      <c r="B54" s="327" t="s">
        <v>65</v>
      </c>
      <c r="C54" s="328"/>
      <c r="D54" s="321"/>
      <c r="E54" s="337"/>
      <c r="F54" s="325"/>
      <c r="G54" s="325"/>
      <c r="H54" s="325"/>
      <c r="I54" s="325"/>
    </row>
    <row r="55" spans="1:9" ht="31.5">
      <c r="A55" s="326" t="s">
        <v>364</v>
      </c>
      <c r="B55" s="327" t="s">
        <v>66</v>
      </c>
      <c r="C55" s="328"/>
      <c r="D55" s="321"/>
      <c r="E55" s="337"/>
      <c r="F55" s="325"/>
      <c r="G55" s="325"/>
      <c r="H55" s="325"/>
      <c r="I55" s="325"/>
    </row>
    <row r="56" spans="1:9" ht="29.25" customHeight="1">
      <c r="A56" s="319" t="s">
        <v>365</v>
      </c>
      <c r="B56" s="323" t="s">
        <v>67</v>
      </c>
      <c r="C56" s="329"/>
      <c r="D56" s="321"/>
      <c r="E56" s="336"/>
      <c r="F56" s="325"/>
      <c r="G56" s="325"/>
      <c r="H56" s="325"/>
      <c r="I56" s="325"/>
    </row>
    <row r="57" spans="1:9" ht="21">
      <c r="A57" s="326" t="s">
        <v>366</v>
      </c>
      <c r="B57" s="327" t="s">
        <v>68</v>
      </c>
      <c r="C57" s="328"/>
      <c r="D57" s="321"/>
      <c r="E57" s="337"/>
      <c r="F57" s="325"/>
      <c r="G57" s="325"/>
      <c r="H57" s="325"/>
      <c r="I57" s="325"/>
    </row>
    <row r="58" spans="1:9" ht="21">
      <c r="A58" s="326" t="s">
        <v>367</v>
      </c>
      <c r="B58" s="327" t="s">
        <v>69</v>
      </c>
      <c r="C58" s="328"/>
      <c r="D58" s="321"/>
      <c r="E58" s="337"/>
      <c r="F58" s="325"/>
      <c r="G58" s="325"/>
      <c r="H58" s="325"/>
      <c r="I58" s="325"/>
    </row>
    <row r="59" spans="1:9" ht="21">
      <c r="A59" s="326" t="s">
        <v>368</v>
      </c>
      <c r="B59" s="327" t="s">
        <v>70</v>
      </c>
      <c r="C59" s="328"/>
      <c r="D59" s="321"/>
      <c r="E59" s="337"/>
      <c r="F59" s="325"/>
      <c r="G59" s="325"/>
      <c r="H59" s="325"/>
      <c r="I59" s="325"/>
    </row>
    <row r="60" spans="1:9" ht="21">
      <c r="A60" s="326" t="s">
        <v>369</v>
      </c>
      <c r="B60" s="327" t="s">
        <v>71</v>
      </c>
      <c r="C60" s="328"/>
      <c r="D60" s="338">
        <v>5335989.26</v>
      </c>
      <c r="E60" s="338">
        <v>5345935.3</v>
      </c>
      <c r="F60" s="325"/>
      <c r="G60" s="325"/>
      <c r="H60" s="325"/>
      <c r="I60" s="325"/>
    </row>
    <row r="61" spans="1:9">
      <c r="A61" s="339"/>
      <c r="B61" s="340"/>
      <c r="C61" s="317"/>
      <c r="D61" s="341"/>
      <c r="E61" s="341"/>
    </row>
    <row r="62" spans="1:9">
      <c r="A62" s="342"/>
      <c r="B62" s="8"/>
      <c r="C62" s="8"/>
      <c r="D62" s="343"/>
      <c r="E62" s="343"/>
    </row>
    <row r="63" spans="1:9">
      <c r="A63" s="344" t="s">
        <v>176</v>
      </c>
      <c r="C63" s="345"/>
      <c r="D63" s="346" t="s">
        <v>177</v>
      </c>
      <c r="E63" s="346"/>
    </row>
    <row r="64" spans="1:9">
      <c r="A64" s="347" t="s">
        <v>178</v>
      </c>
      <c r="C64" s="345"/>
      <c r="D64" s="348" t="s">
        <v>179</v>
      </c>
      <c r="E64" s="348"/>
    </row>
    <row r="65" spans="1:5">
      <c r="C65" s="345"/>
      <c r="D65" s="345"/>
      <c r="E65" s="345"/>
    </row>
    <row r="66" spans="1:5">
      <c r="C66" s="345"/>
      <c r="D66" s="345"/>
      <c r="E66" s="345"/>
    </row>
    <row r="67" spans="1:5">
      <c r="C67" s="345"/>
      <c r="D67" s="345"/>
      <c r="E67" s="345"/>
    </row>
    <row r="68" spans="1:5">
      <c r="C68" s="345"/>
      <c r="D68" s="345"/>
      <c r="E68" s="345"/>
    </row>
    <row r="69" spans="1:5">
      <c r="C69" s="345"/>
      <c r="D69" s="345"/>
      <c r="E69" s="345"/>
    </row>
    <row r="70" spans="1:5">
      <c r="C70" s="345"/>
      <c r="D70" s="345"/>
      <c r="E70" s="345"/>
    </row>
    <row r="71" spans="1:5">
      <c r="A71" s="349"/>
      <c r="B71" s="349"/>
      <c r="C71" s="345"/>
      <c r="D71" s="350"/>
      <c r="E71" s="350"/>
    </row>
    <row r="72" spans="1:5">
      <c r="A72" s="344" t="s">
        <v>239</v>
      </c>
      <c r="C72" s="345"/>
      <c r="D72" s="351" t="s">
        <v>451</v>
      </c>
      <c r="E72" s="346"/>
    </row>
    <row r="73" spans="1:5">
      <c r="A73" s="344" t="s">
        <v>600</v>
      </c>
      <c r="C73" s="345"/>
      <c r="D73" s="346"/>
      <c r="E73" s="346"/>
    </row>
    <row r="74" spans="1:5">
      <c r="A74" s="313" t="s">
        <v>240</v>
      </c>
      <c r="C74" s="345"/>
      <c r="D74" s="345"/>
      <c r="E74" s="345"/>
    </row>
    <row r="75" spans="1:5">
      <c r="A75" s="7"/>
      <c r="B75" s="7"/>
      <c r="E75" s="352"/>
    </row>
    <row r="76" spans="1:5">
      <c r="A76" s="7"/>
      <c r="B76" s="7"/>
      <c r="E76" s="352"/>
    </row>
    <row r="77" spans="1:5">
      <c r="A77" s="532"/>
      <c r="B77" s="532"/>
      <c r="C77" s="7"/>
      <c r="D77" s="532"/>
      <c r="E77" s="532"/>
    </row>
    <row r="78" spans="1:5">
      <c r="A78" s="530"/>
      <c r="B78" s="530"/>
      <c r="C78" s="344"/>
      <c r="D78" s="530"/>
      <c r="E78" s="530"/>
    </row>
    <row r="79" spans="1:5" ht="13.15" customHeight="1">
      <c r="A79" s="531"/>
      <c r="B79" s="531"/>
      <c r="C79" s="353"/>
      <c r="D79" s="529"/>
      <c r="E79" s="529"/>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tabSelected="1" view="pageBreakPreview" topLeftCell="A25" zoomScale="115" zoomScaleNormal="100" zoomScaleSheetLayoutView="115" workbookViewId="0">
      <selection activeCell="E33" sqref="E33"/>
    </sheetView>
  </sheetViews>
  <sheetFormatPr defaultColWidth="9.140625" defaultRowHeight="10.5"/>
  <cols>
    <col min="1" max="1" width="9.28515625" style="355" bestFit="1" customWidth="1"/>
    <col min="2" max="2" width="50" style="355" customWidth="1"/>
    <col min="3" max="3" width="13.5703125" style="355" customWidth="1"/>
    <col min="4" max="4" width="22.5703125" style="359" customWidth="1"/>
    <col min="5" max="5" width="22" style="359" customWidth="1"/>
    <col min="6" max="6" width="23.5703125" style="360" customWidth="1"/>
    <col min="7" max="7" width="21.5703125" style="354" customWidth="1"/>
    <col min="8" max="8" width="18" style="355" hidden="1" customWidth="1"/>
    <col min="9" max="9" width="18.85546875" style="355" hidden="1" customWidth="1"/>
    <col min="10" max="10" width="0" style="355" hidden="1" customWidth="1"/>
    <col min="11" max="11" width="31.42578125" style="356" customWidth="1"/>
    <col min="12" max="13" width="18" style="356" bestFit="1" customWidth="1"/>
    <col min="14" max="14" width="18.140625" style="356" bestFit="1" customWidth="1"/>
    <col min="15" max="15" width="18" style="356" bestFit="1" customWidth="1"/>
    <col min="16" max="17" width="9.140625" style="356"/>
    <col min="18" max="18" width="15" style="356" bestFit="1" customWidth="1"/>
    <col min="19" max="20" width="9.140625" style="356"/>
    <col min="21" max="21" width="16.140625" style="356" bestFit="1" customWidth="1"/>
    <col min="22" max="22" width="13.5703125" style="356" bestFit="1" customWidth="1"/>
    <col min="23" max="23" width="14.140625" style="356" bestFit="1" customWidth="1"/>
    <col min="24" max="16384" width="9.140625" style="355"/>
  </cols>
  <sheetData>
    <row r="1" spans="1:23" ht="23.25" customHeight="1">
      <c r="A1" s="535" t="s">
        <v>513</v>
      </c>
      <c r="B1" s="535"/>
      <c r="C1" s="535"/>
      <c r="D1" s="535"/>
      <c r="E1" s="535"/>
      <c r="F1" s="535"/>
    </row>
    <row r="2" spans="1:23" ht="25.5" customHeight="1">
      <c r="A2" s="536" t="s">
        <v>514</v>
      </c>
      <c r="B2" s="536"/>
      <c r="C2" s="536"/>
      <c r="D2" s="536"/>
      <c r="E2" s="536"/>
      <c r="F2" s="536"/>
    </row>
    <row r="3" spans="1:23" ht="15" customHeight="1">
      <c r="A3" s="537" t="s">
        <v>265</v>
      </c>
      <c r="B3" s="537"/>
      <c r="C3" s="537"/>
      <c r="D3" s="537"/>
      <c r="E3" s="537"/>
      <c r="F3" s="537"/>
    </row>
    <row r="4" spans="1:23">
      <c r="A4" s="537"/>
      <c r="B4" s="537"/>
      <c r="C4" s="537"/>
      <c r="D4" s="537"/>
      <c r="E4" s="537"/>
      <c r="F4" s="537"/>
    </row>
    <row r="5" spans="1:23">
      <c r="A5" s="538" t="str">
        <f>'ngay thang'!B12</f>
        <v>Tại ngày 31 tháng 03 năm 2023/As at 31 Mar 2023</v>
      </c>
      <c r="B5" s="538"/>
      <c r="C5" s="538"/>
      <c r="D5" s="538"/>
      <c r="E5" s="538"/>
      <c r="F5" s="538"/>
    </row>
    <row r="6" spans="1:23">
      <c r="A6" s="314"/>
      <c r="B6" s="314"/>
      <c r="C6" s="314"/>
      <c r="D6" s="314"/>
      <c r="E6" s="314"/>
      <c r="F6" s="357"/>
    </row>
    <row r="7" spans="1:23" ht="30" customHeight="1">
      <c r="A7" s="533" t="s">
        <v>665</v>
      </c>
      <c r="B7" s="533"/>
      <c r="C7" s="533" t="s">
        <v>666</v>
      </c>
      <c r="D7" s="533"/>
      <c r="E7" s="533"/>
      <c r="F7" s="533"/>
    </row>
    <row r="8" spans="1:23" ht="30" customHeight="1">
      <c r="A8" s="533" t="s">
        <v>661</v>
      </c>
      <c r="B8" s="533"/>
      <c r="C8" s="533" t="s">
        <v>662</v>
      </c>
      <c r="D8" s="533"/>
      <c r="E8" s="533"/>
      <c r="F8" s="533"/>
    </row>
    <row r="9" spans="1:23" ht="30" customHeight="1">
      <c r="A9" s="534" t="s">
        <v>663</v>
      </c>
      <c r="B9" s="534"/>
      <c r="C9" s="534" t="s">
        <v>664</v>
      </c>
      <c r="D9" s="534"/>
      <c r="E9" s="534"/>
      <c r="F9" s="534"/>
    </row>
    <row r="10" spans="1:23" ht="30" customHeight="1">
      <c r="A10" s="534" t="s">
        <v>667</v>
      </c>
      <c r="B10" s="534"/>
      <c r="C10" s="534" t="str">
        <f>'ngay thang'!B14</f>
        <v>Ngày 20 tháng 04 năm 2023
20 Apr 2023</v>
      </c>
      <c r="D10" s="534"/>
      <c r="E10" s="534"/>
      <c r="F10" s="534"/>
    </row>
    <row r="11" spans="1:23" ht="19.5" customHeight="1">
      <c r="A11" s="316"/>
      <c r="B11" s="316"/>
      <c r="C11" s="316"/>
      <c r="D11" s="316"/>
      <c r="E11" s="316"/>
      <c r="F11" s="316"/>
    </row>
    <row r="12" spans="1:23" ht="21.75" customHeight="1">
      <c r="A12" s="358" t="s">
        <v>266</v>
      </c>
    </row>
    <row r="13" spans="1:23" ht="53.25" customHeight="1">
      <c r="A13" s="361" t="s">
        <v>199</v>
      </c>
      <c r="B13" s="361" t="s">
        <v>200</v>
      </c>
      <c r="C13" s="361" t="s">
        <v>201</v>
      </c>
      <c r="D13" s="318" t="s">
        <v>289</v>
      </c>
      <c r="E13" s="362" t="s">
        <v>290</v>
      </c>
      <c r="F13" s="363" t="s">
        <v>234</v>
      </c>
      <c r="I13" s="364" t="s">
        <v>237</v>
      </c>
      <c r="J13" s="364"/>
    </row>
    <row r="14" spans="1:23" s="313" customFormat="1" ht="21">
      <c r="A14" s="365" t="s">
        <v>46</v>
      </c>
      <c r="B14" s="366" t="s">
        <v>251</v>
      </c>
      <c r="C14" s="367" t="s">
        <v>88</v>
      </c>
      <c r="D14" s="368"/>
      <c r="E14" s="369"/>
      <c r="F14" s="370"/>
      <c r="G14" s="354"/>
      <c r="K14" s="356"/>
      <c r="L14" s="356"/>
      <c r="M14" s="356"/>
      <c r="N14" s="356"/>
      <c r="O14" s="356"/>
      <c r="P14" s="356"/>
      <c r="Q14" s="356"/>
      <c r="R14" s="356"/>
      <c r="S14" s="356"/>
      <c r="T14" s="356"/>
      <c r="U14" s="356"/>
      <c r="V14" s="356"/>
      <c r="W14" s="356"/>
    </row>
    <row r="15" spans="1:23" s="313" customFormat="1" ht="21">
      <c r="A15" s="365" t="s">
        <v>89</v>
      </c>
      <c r="B15" s="367" t="s">
        <v>370</v>
      </c>
      <c r="C15" s="367" t="s">
        <v>90</v>
      </c>
      <c r="D15" s="371">
        <v>18922937235</v>
      </c>
      <c r="E15" s="371">
        <v>17941586731</v>
      </c>
      <c r="F15" s="372" t="str">
        <f>IFERROR(D15/G15," ")</f>
        <v xml:space="preserve"> </v>
      </c>
      <c r="G15" s="354"/>
      <c r="K15" s="356"/>
      <c r="L15" s="373"/>
      <c r="M15" s="356"/>
      <c r="N15" s="356"/>
      <c r="O15" s="356"/>
      <c r="P15" s="356"/>
      <c r="Q15" s="356"/>
      <c r="R15" s="356"/>
      <c r="S15" s="356"/>
      <c r="T15" s="356"/>
      <c r="U15" s="356"/>
      <c r="V15" s="356"/>
      <c r="W15" s="356"/>
    </row>
    <row r="16" spans="1:23" s="313" customFormat="1" ht="21">
      <c r="A16" s="365"/>
      <c r="B16" s="374" t="s">
        <v>515</v>
      </c>
      <c r="C16" s="367" t="s">
        <v>91</v>
      </c>
      <c r="D16" s="371">
        <v>6000000000</v>
      </c>
      <c r="E16" s="371">
        <v>3000000000</v>
      </c>
      <c r="F16" s="372" t="str">
        <f>IFERROR(D16/G16," ")</f>
        <v xml:space="preserve"> </v>
      </c>
      <c r="G16" s="354"/>
      <c r="K16" s="356"/>
      <c r="L16" s="373"/>
      <c r="M16" s="356"/>
      <c r="N16" s="356"/>
      <c r="O16" s="356"/>
      <c r="P16" s="356"/>
      <c r="Q16" s="356"/>
      <c r="R16" s="356"/>
      <c r="S16" s="356"/>
      <c r="T16" s="356"/>
      <c r="U16" s="356"/>
      <c r="V16" s="356"/>
      <c r="W16" s="356"/>
    </row>
    <row r="17" spans="1:23" s="313" customFormat="1" ht="21">
      <c r="A17" s="365"/>
      <c r="B17" s="374" t="s">
        <v>371</v>
      </c>
      <c r="C17" s="367" t="s">
        <v>92</v>
      </c>
      <c r="D17" s="371">
        <v>12922937235</v>
      </c>
      <c r="E17" s="371">
        <v>14941586731</v>
      </c>
      <c r="F17" s="372" t="str">
        <f>IFERROR(D17/G17," ")</f>
        <v xml:space="preserve"> </v>
      </c>
      <c r="G17" s="354"/>
      <c r="K17" s="356"/>
      <c r="L17" s="373"/>
      <c r="M17" s="356"/>
      <c r="N17" s="356"/>
      <c r="O17" s="356"/>
      <c r="P17" s="356"/>
      <c r="Q17" s="356"/>
      <c r="R17" s="356"/>
      <c r="S17" s="356"/>
      <c r="T17" s="356"/>
      <c r="U17" s="356"/>
      <c r="V17" s="356"/>
      <c r="W17" s="356"/>
    </row>
    <row r="18" spans="1:23" s="313" customFormat="1" ht="21">
      <c r="A18" s="365" t="s">
        <v>93</v>
      </c>
      <c r="B18" s="367" t="s">
        <v>373</v>
      </c>
      <c r="C18" s="367" t="s">
        <v>94</v>
      </c>
      <c r="D18" s="371">
        <v>32572135250</v>
      </c>
      <c r="E18" s="371">
        <v>34518547200</v>
      </c>
      <c r="F18" s="372" t="str">
        <f t="shared" ref="F18:F57" si="0">IFERROR(D18/G18," ")</f>
        <v xml:space="preserve"> </v>
      </c>
      <c r="G18" s="354"/>
      <c r="K18" s="356"/>
      <c r="L18" s="373"/>
      <c r="M18" s="356"/>
      <c r="N18" s="356"/>
      <c r="O18" s="356"/>
      <c r="P18" s="356"/>
      <c r="Q18" s="356"/>
      <c r="R18" s="356"/>
      <c r="S18" s="356"/>
      <c r="T18" s="356"/>
      <c r="U18" s="356"/>
      <c r="V18" s="356"/>
      <c r="W18" s="356"/>
    </row>
    <row r="19" spans="1:23" s="313" customFormat="1" ht="21">
      <c r="A19" s="365"/>
      <c r="B19" s="374" t="s">
        <v>374</v>
      </c>
      <c r="C19" s="367" t="s">
        <v>95</v>
      </c>
      <c r="D19" s="375">
        <v>31117160000</v>
      </c>
      <c r="E19" s="375">
        <v>21018350000</v>
      </c>
      <c r="F19" s="372"/>
      <c r="G19" s="354"/>
      <c r="K19" s="356"/>
      <c r="L19" s="373"/>
      <c r="M19" s="356"/>
      <c r="N19" s="356"/>
      <c r="O19" s="356"/>
      <c r="P19" s="356"/>
      <c r="Q19" s="356"/>
      <c r="R19" s="356"/>
      <c r="S19" s="356"/>
      <c r="T19" s="356"/>
      <c r="U19" s="356"/>
      <c r="V19" s="356"/>
      <c r="W19" s="356"/>
    </row>
    <row r="20" spans="1:23" s="313" customFormat="1" ht="21">
      <c r="A20" s="365"/>
      <c r="B20" s="374" t="s">
        <v>375</v>
      </c>
      <c r="C20" s="367" t="s">
        <v>96</v>
      </c>
      <c r="D20" s="371">
        <v>1454975250</v>
      </c>
      <c r="E20" s="371">
        <v>8500197200</v>
      </c>
      <c r="F20" s="372" t="str">
        <f t="shared" si="0"/>
        <v xml:space="preserve"> </v>
      </c>
      <c r="G20" s="354"/>
      <c r="K20" s="356"/>
      <c r="L20" s="373"/>
      <c r="M20" s="356"/>
      <c r="N20" s="356"/>
      <c r="O20" s="356"/>
      <c r="P20" s="356"/>
      <c r="Q20" s="356"/>
      <c r="R20" s="356"/>
      <c r="S20" s="356"/>
      <c r="T20" s="356"/>
      <c r="U20" s="356"/>
      <c r="V20" s="356"/>
      <c r="W20" s="356"/>
    </row>
    <row r="21" spans="1:23" s="313" customFormat="1" ht="21">
      <c r="A21" s="365"/>
      <c r="B21" s="374" t="s">
        <v>376</v>
      </c>
      <c r="C21" s="367" t="s">
        <v>181</v>
      </c>
      <c r="D21" s="371"/>
      <c r="E21" s="371">
        <v>5000000000</v>
      </c>
      <c r="F21" s="372" t="str">
        <f t="shared" si="0"/>
        <v xml:space="preserve"> </v>
      </c>
      <c r="G21" s="354"/>
      <c r="K21" s="356"/>
      <c r="L21" s="373"/>
      <c r="M21" s="356"/>
      <c r="N21" s="356"/>
      <c r="O21" s="356"/>
      <c r="P21" s="356"/>
      <c r="Q21" s="356"/>
      <c r="R21" s="356"/>
      <c r="S21" s="356"/>
      <c r="T21" s="356"/>
      <c r="U21" s="356"/>
      <c r="V21" s="356"/>
      <c r="W21" s="356"/>
    </row>
    <row r="22" spans="1:23" s="313" customFormat="1" ht="21">
      <c r="A22" s="365"/>
      <c r="B22" s="374" t="s">
        <v>274</v>
      </c>
      <c r="C22" s="367" t="s">
        <v>182</v>
      </c>
      <c r="D22" s="375"/>
      <c r="E22" s="375"/>
      <c r="F22" s="372"/>
      <c r="G22" s="354"/>
      <c r="K22" s="356"/>
      <c r="L22" s="373"/>
      <c r="M22" s="356"/>
      <c r="N22" s="356"/>
      <c r="O22" s="356"/>
      <c r="P22" s="356"/>
      <c r="Q22" s="356"/>
      <c r="R22" s="356"/>
      <c r="S22" s="356"/>
      <c r="T22" s="356"/>
      <c r="U22" s="356"/>
      <c r="V22" s="356"/>
      <c r="W22" s="356"/>
    </row>
    <row r="23" spans="1:23" s="313" customFormat="1" ht="21">
      <c r="A23" s="365" t="s">
        <v>97</v>
      </c>
      <c r="B23" s="374" t="s">
        <v>544</v>
      </c>
      <c r="C23" s="367"/>
      <c r="D23" s="375"/>
      <c r="E23" s="375"/>
      <c r="F23" s="372"/>
      <c r="G23" s="354"/>
      <c r="K23" s="356"/>
      <c r="L23" s="373"/>
      <c r="M23" s="356"/>
      <c r="N23" s="356"/>
      <c r="O23" s="356"/>
      <c r="P23" s="356"/>
      <c r="Q23" s="356"/>
      <c r="R23" s="356"/>
      <c r="S23" s="356"/>
      <c r="T23" s="356"/>
      <c r="U23" s="356"/>
      <c r="V23" s="356"/>
      <c r="W23" s="356"/>
    </row>
    <row r="24" spans="1:23" s="313" customFormat="1" ht="21">
      <c r="A24" s="365" t="s">
        <v>99</v>
      </c>
      <c r="B24" s="367" t="s">
        <v>377</v>
      </c>
      <c r="C24" s="367" t="s">
        <v>98</v>
      </c>
      <c r="D24" s="371">
        <v>478206849</v>
      </c>
      <c r="E24" s="371">
        <v>85046575</v>
      </c>
      <c r="F24" s="372" t="str">
        <f t="shared" si="0"/>
        <v xml:space="preserve"> </v>
      </c>
      <c r="G24" s="354"/>
      <c r="K24" s="356"/>
      <c r="L24" s="373"/>
      <c r="M24" s="356"/>
      <c r="N24" s="356"/>
      <c r="O24" s="356"/>
      <c r="P24" s="356"/>
      <c r="Q24" s="356"/>
      <c r="R24" s="356"/>
      <c r="S24" s="356"/>
      <c r="T24" s="356"/>
      <c r="U24" s="356"/>
      <c r="V24" s="356"/>
      <c r="W24" s="356"/>
    </row>
    <row r="25" spans="1:23" s="313" customFormat="1" ht="21">
      <c r="A25" s="365" t="s">
        <v>101</v>
      </c>
      <c r="B25" s="367" t="s">
        <v>378</v>
      </c>
      <c r="C25" s="367" t="s">
        <v>100</v>
      </c>
      <c r="D25" s="371">
        <v>24657534</v>
      </c>
      <c r="E25" s="371">
        <v>106589041</v>
      </c>
      <c r="F25" s="372" t="str">
        <f t="shared" si="0"/>
        <v xml:space="preserve"> </v>
      </c>
      <c r="G25" s="354"/>
      <c r="K25" s="356"/>
      <c r="L25" s="373"/>
      <c r="M25" s="356"/>
      <c r="N25" s="356"/>
      <c r="O25" s="356"/>
      <c r="P25" s="356"/>
      <c r="Q25" s="356"/>
      <c r="R25" s="356"/>
      <c r="S25" s="356"/>
      <c r="T25" s="356"/>
      <c r="U25" s="356"/>
      <c r="V25" s="356"/>
      <c r="W25" s="356"/>
    </row>
    <row r="26" spans="1:23" s="313" customFormat="1" ht="21">
      <c r="A26" s="365" t="s">
        <v>103</v>
      </c>
      <c r="B26" s="367" t="s">
        <v>543</v>
      </c>
      <c r="C26" s="367"/>
      <c r="D26" s="375"/>
      <c r="E26" s="375"/>
      <c r="F26" s="372"/>
      <c r="G26" s="354"/>
      <c r="K26" s="356"/>
      <c r="L26" s="373"/>
      <c r="M26" s="356"/>
      <c r="N26" s="356"/>
      <c r="O26" s="356"/>
      <c r="P26" s="356"/>
      <c r="Q26" s="356"/>
      <c r="R26" s="356"/>
      <c r="S26" s="356"/>
      <c r="T26" s="356"/>
      <c r="U26" s="356"/>
      <c r="V26" s="356"/>
      <c r="W26" s="356"/>
    </row>
    <row r="27" spans="1:23" s="313" customFormat="1" ht="21">
      <c r="A27" s="365" t="s">
        <v>105</v>
      </c>
      <c r="B27" s="367" t="s">
        <v>379</v>
      </c>
      <c r="C27" s="367" t="s">
        <v>102</v>
      </c>
      <c r="D27" s="375">
        <v>2393150000</v>
      </c>
      <c r="E27" s="375">
        <v>158590000</v>
      </c>
      <c r="F27" s="372"/>
      <c r="G27" s="354"/>
      <c r="K27" s="356"/>
      <c r="L27" s="373"/>
      <c r="M27" s="356"/>
      <c r="N27" s="356"/>
      <c r="O27" s="356"/>
      <c r="P27" s="356"/>
      <c r="Q27" s="356"/>
      <c r="R27" s="356"/>
      <c r="S27" s="356"/>
      <c r="T27" s="356"/>
      <c r="U27" s="356"/>
      <c r="V27" s="356"/>
      <c r="W27" s="356"/>
    </row>
    <row r="28" spans="1:23" s="313" customFormat="1" ht="21">
      <c r="A28" s="365" t="s">
        <v>107</v>
      </c>
      <c r="B28" s="367" t="s">
        <v>380</v>
      </c>
      <c r="C28" s="367" t="s">
        <v>104</v>
      </c>
      <c r="D28" s="375"/>
      <c r="E28" s="375"/>
      <c r="F28" s="372"/>
      <c r="G28" s="354"/>
      <c r="K28" s="356"/>
      <c r="L28" s="373"/>
      <c r="M28" s="356"/>
      <c r="N28" s="356"/>
      <c r="O28" s="356"/>
      <c r="P28" s="356"/>
      <c r="Q28" s="356"/>
      <c r="R28" s="356"/>
      <c r="S28" s="356"/>
      <c r="T28" s="356"/>
      <c r="U28" s="356"/>
      <c r="V28" s="356"/>
      <c r="W28" s="356"/>
    </row>
    <row r="29" spans="1:23" s="313" customFormat="1" ht="21">
      <c r="A29" s="365" t="s">
        <v>516</v>
      </c>
      <c r="B29" s="367" t="s">
        <v>381</v>
      </c>
      <c r="C29" s="367" t="s">
        <v>106</v>
      </c>
      <c r="D29" s="375"/>
      <c r="E29" s="375"/>
      <c r="F29" s="372"/>
      <c r="G29" s="354"/>
      <c r="K29" s="356"/>
      <c r="L29" s="373"/>
      <c r="M29" s="356"/>
      <c r="N29" s="356"/>
      <c r="O29" s="356"/>
      <c r="P29" s="356"/>
      <c r="Q29" s="356"/>
      <c r="R29" s="356"/>
      <c r="S29" s="356"/>
      <c r="T29" s="356"/>
      <c r="U29" s="356"/>
      <c r="V29" s="356"/>
      <c r="W29" s="356"/>
    </row>
    <row r="30" spans="1:23" s="344" customFormat="1" ht="21">
      <c r="A30" s="376" t="s">
        <v>517</v>
      </c>
      <c r="B30" s="366" t="s">
        <v>252</v>
      </c>
      <c r="C30" s="366" t="s">
        <v>108</v>
      </c>
      <c r="D30" s="377">
        <v>54391086868</v>
      </c>
      <c r="E30" s="377">
        <v>52810359547</v>
      </c>
      <c r="F30" s="378" t="str">
        <f t="shared" si="0"/>
        <v xml:space="preserve"> </v>
      </c>
      <c r="G30" s="354"/>
      <c r="K30" s="356"/>
      <c r="L30" s="373"/>
      <c r="M30" s="356"/>
      <c r="N30" s="356"/>
      <c r="O30" s="356"/>
      <c r="P30" s="356"/>
      <c r="Q30" s="356"/>
      <c r="R30" s="356"/>
      <c r="S30" s="356"/>
      <c r="T30" s="356"/>
      <c r="U30" s="356"/>
      <c r="V30" s="356"/>
      <c r="W30" s="356"/>
    </row>
    <row r="31" spans="1:23" s="313" customFormat="1" ht="21">
      <c r="A31" s="376" t="s">
        <v>56</v>
      </c>
      <c r="B31" s="366" t="s">
        <v>253</v>
      </c>
      <c r="C31" s="367" t="s">
        <v>109</v>
      </c>
      <c r="D31" s="375"/>
      <c r="E31" s="375"/>
      <c r="F31" s="372"/>
      <c r="G31" s="354"/>
      <c r="K31" s="356"/>
      <c r="L31" s="373"/>
      <c r="M31" s="356"/>
      <c r="N31" s="356"/>
      <c r="O31" s="356"/>
      <c r="P31" s="356"/>
      <c r="Q31" s="356"/>
      <c r="R31" s="356"/>
      <c r="S31" s="356"/>
      <c r="T31" s="356"/>
      <c r="U31" s="356"/>
      <c r="V31" s="356"/>
      <c r="W31" s="356"/>
    </row>
    <row r="32" spans="1:23" s="313" customFormat="1" ht="21">
      <c r="A32" s="376" t="s">
        <v>110</v>
      </c>
      <c r="B32" s="366" t="s">
        <v>518</v>
      </c>
      <c r="C32" s="367"/>
      <c r="D32" s="375"/>
      <c r="E32" s="375"/>
      <c r="F32" s="372"/>
      <c r="G32" s="354"/>
      <c r="K32" s="356"/>
      <c r="L32" s="373"/>
      <c r="M32" s="356"/>
      <c r="N32" s="356"/>
      <c r="O32" s="356"/>
      <c r="P32" s="356"/>
      <c r="Q32" s="356"/>
      <c r="R32" s="356"/>
      <c r="S32" s="356"/>
      <c r="T32" s="356"/>
      <c r="U32" s="356"/>
      <c r="V32" s="356"/>
      <c r="W32" s="356"/>
    </row>
    <row r="33" spans="1:23" s="313" customFormat="1" ht="38.25" customHeight="1">
      <c r="A33" s="376" t="s">
        <v>112</v>
      </c>
      <c r="B33" s="366" t="s">
        <v>382</v>
      </c>
      <c r="C33" s="366" t="s">
        <v>111</v>
      </c>
      <c r="D33" s="375">
        <v>1126125000</v>
      </c>
      <c r="E33" s="375">
        <v>1040850000</v>
      </c>
      <c r="F33" s="372"/>
      <c r="G33" s="354"/>
      <c r="K33" s="356"/>
      <c r="L33" s="373"/>
      <c r="M33" s="356"/>
      <c r="N33" s="356"/>
      <c r="O33" s="356"/>
      <c r="P33" s="356"/>
      <c r="Q33" s="356"/>
      <c r="R33" s="356"/>
      <c r="S33" s="356"/>
      <c r="T33" s="356"/>
      <c r="U33" s="356"/>
      <c r="V33" s="356"/>
      <c r="W33" s="356"/>
    </row>
    <row r="34" spans="1:23" s="313" customFormat="1" ht="21">
      <c r="A34" s="365"/>
      <c r="B34" s="374" t="s">
        <v>545</v>
      </c>
      <c r="C34" s="367" t="s">
        <v>241</v>
      </c>
      <c r="D34" s="375">
        <v>1126125000</v>
      </c>
      <c r="E34" s="375">
        <v>1040850000</v>
      </c>
      <c r="F34" s="372"/>
      <c r="G34" s="354"/>
      <c r="K34" s="356"/>
      <c r="L34" s="373"/>
      <c r="M34" s="356"/>
      <c r="N34" s="356"/>
      <c r="O34" s="356"/>
      <c r="P34" s="356"/>
      <c r="Q34" s="356"/>
      <c r="R34" s="356"/>
      <c r="S34" s="356"/>
      <c r="T34" s="356"/>
      <c r="U34" s="356"/>
      <c r="V34" s="356"/>
      <c r="W34" s="356"/>
    </row>
    <row r="35" spans="1:23" s="313" customFormat="1" ht="21">
      <c r="A35" s="365"/>
      <c r="B35" s="374" t="s">
        <v>383</v>
      </c>
      <c r="C35" s="367" t="s">
        <v>254</v>
      </c>
      <c r="D35" s="375"/>
      <c r="E35" s="375"/>
      <c r="F35" s="372"/>
      <c r="G35" s="354"/>
      <c r="K35" s="356"/>
      <c r="L35" s="373"/>
      <c r="M35" s="356"/>
      <c r="N35" s="356"/>
      <c r="O35" s="356"/>
      <c r="P35" s="356"/>
      <c r="Q35" s="356"/>
      <c r="R35" s="356"/>
      <c r="S35" s="356"/>
      <c r="T35" s="356"/>
      <c r="U35" s="356"/>
      <c r="V35" s="356"/>
      <c r="W35" s="356"/>
    </row>
    <row r="36" spans="1:23" s="313" customFormat="1" ht="21">
      <c r="A36" s="376" t="s">
        <v>114</v>
      </c>
      <c r="B36" s="366" t="s">
        <v>384</v>
      </c>
      <c r="C36" s="366" t="s">
        <v>113</v>
      </c>
      <c r="D36" s="377">
        <v>250037640</v>
      </c>
      <c r="E36" s="377">
        <v>220641476</v>
      </c>
      <c r="F36" s="378" t="str">
        <f t="shared" si="0"/>
        <v xml:space="preserve"> </v>
      </c>
      <c r="G36" s="354"/>
      <c r="K36" s="356"/>
      <c r="L36" s="373"/>
      <c r="M36" s="356"/>
      <c r="N36" s="356"/>
      <c r="O36" s="356"/>
      <c r="P36" s="356"/>
      <c r="Q36" s="356"/>
      <c r="R36" s="356"/>
      <c r="S36" s="356"/>
      <c r="T36" s="356"/>
      <c r="U36" s="356"/>
      <c r="V36" s="356"/>
      <c r="W36" s="356"/>
    </row>
    <row r="37" spans="1:23" s="313" customFormat="1" ht="21">
      <c r="A37" s="365"/>
      <c r="B37" s="367" t="s">
        <v>385</v>
      </c>
      <c r="C37" s="367" t="s">
        <v>242</v>
      </c>
      <c r="D37" s="371">
        <v>1645751</v>
      </c>
      <c r="E37" s="371">
        <v>3497609</v>
      </c>
      <c r="F37" s="372" t="str">
        <f>IFERROR(D37/G37," ")</f>
        <v xml:space="preserve"> </v>
      </c>
      <c r="G37" s="354"/>
      <c r="K37" s="356"/>
      <c r="L37" s="373"/>
      <c r="M37" s="356"/>
      <c r="N37" s="356"/>
      <c r="O37" s="356"/>
      <c r="P37" s="356"/>
      <c r="Q37" s="356"/>
      <c r="R37" s="356"/>
      <c r="S37" s="356"/>
      <c r="T37" s="356"/>
      <c r="U37" s="356"/>
      <c r="V37" s="356"/>
      <c r="W37" s="356"/>
    </row>
    <row r="38" spans="1:23" s="313" customFormat="1" ht="21">
      <c r="A38" s="365"/>
      <c r="B38" s="367" t="s">
        <v>386</v>
      </c>
      <c r="C38" s="367" t="s">
        <v>243</v>
      </c>
      <c r="D38" s="371">
        <v>11464268</v>
      </c>
      <c r="E38" s="371">
        <v>5404000</v>
      </c>
      <c r="F38" s="372" t="str">
        <f>IFERROR(D38/G38," ")</f>
        <v xml:space="preserve"> </v>
      </c>
      <c r="G38" s="354"/>
      <c r="K38" s="356"/>
      <c r="L38" s="373"/>
      <c r="M38" s="356"/>
      <c r="N38" s="356"/>
      <c r="O38" s="356"/>
      <c r="P38" s="356"/>
      <c r="Q38" s="356"/>
      <c r="R38" s="356"/>
      <c r="S38" s="356"/>
      <c r="T38" s="356"/>
      <c r="U38" s="356"/>
      <c r="V38" s="356"/>
      <c r="W38" s="356"/>
    </row>
    <row r="39" spans="1:23" s="313" customFormat="1" ht="21">
      <c r="A39" s="365"/>
      <c r="B39" s="367" t="s">
        <v>275</v>
      </c>
      <c r="C39" s="367" t="s">
        <v>183</v>
      </c>
      <c r="D39" s="375"/>
      <c r="E39" s="375"/>
      <c r="F39" s="372"/>
      <c r="G39" s="354"/>
      <c r="K39" s="356"/>
      <c r="L39" s="373"/>
      <c r="M39" s="356"/>
      <c r="N39" s="356"/>
      <c r="O39" s="356"/>
      <c r="P39" s="356"/>
      <c r="Q39" s="356"/>
      <c r="R39" s="356"/>
      <c r="S39" s="356"/>
      <c r="T39" s="356"/>
      <c r="U39" s="356"/>
      <c r="V39" s="356"/>
      <c r="W39" s="356"/>
    </row>
    <row r="40" spans="1:23" s="313" customFormat="1" ht="21">
      <c r="A40" s="365"/>
      <c r="B40" s="367" t="s">
        <v>387</v>
      </c>
      <c r="C40" s="367" t="s">
        <v>187</v>
      </c>
      <c r="D40" s="371">
        <v>45000000</v>
      </c>
      <c r="E40" s="371">
        <v>45000000</v>
      </c>
      <c r="F40" s="372" t="str">
        <f t="shared" si="0"/>
        <v xml:space="preserve"> </v>
      </c>
      <c r="G40" s="354"/>
      <c r="K40" s="356"/>
      <c r="L40" s="373"/>
      <c r="M40" s="356"/>
      <c r="N40" s="356"/>
      <c r="O40" s="356"/>
      <c r="P40" s="356"/>
      <c r="Q40" s="356"/>
      <c r="R40" s="356"/>
      <c r="S40" s="356"/>
      <c r="T40" s="356"/>
      <c r="U40" s="356"/>
      <c r="V40" s="356"/>
      <c r="W40" s="356"/>
    </row>
    <row r="41" spans="1:23" s="313" customFormat="1" ht="31.5">
      <c r="A41" s="365"/>
      <c r="B41" s="367" t="s">
        <v>442</v>
      </c>
      <c r="C41" s="367" t="s">
        <v>184</v>
      </c>
      <c r="D41" s="375"/>
      <c r="E41" s="375"/>
      <c r="F41" s="372" t="str">
        <f t="shared" si="0"/>
        <v xml:space="preserve"> </v>
      </c>
      <c r="G41" s="354"/>
      <c r="K41" s="356"/>
      <c r="L41" s="373"/>
      <c r="M41" s="356"/>
      <c r="N41" s="356"/>
      <c r="O41" s="356"/>
      <c r="P41" s="356"/>
      <c r="Q41" s="356"/>
      <c r="R41" s="356"/>
      <c r="S41" s="356"/>
      <c r="T41" s="356"/>
      <c r="U41" s="356"/>
      <c r="V41" s="356"/>
      <c r="W41" s="356"/>
    </row>
    <row r="42" spans="1:23" s="313" customFormat="1" ht="21">
      <c r="A42" s="365"/>
      <c r="B42" s="367" t="s">
        <v>278</v>
      </c>
      <c r="C42" s="367" t="s">
        <v>190</v>
      </c>
      <c r="D42" s="371">
        <v>336665</v>
      </c>
      <c r="E42" s="371">
        <v>77893</v>
      </c>
      <c r="F42" s="372" t="str">
        <f t="shared" si="0"/>
        <v xml:space="preserve"> </v>
      </c>
      <c r="G42" s="354"/>
      <c r="K42" s="356"/>
      <c r="L42" s="373"/>
      <c r="M42" s="356"/>
      <c r="N42" s="356"/>
      <c r="O42" s="356"/>
      <c r="P42" s="356"/>
      <c r="Q42" s="356"/>
      <c r="R42" s="356"/>
      <c r="S42" s="356"/>
      <c r="T42" s="356"/>
      <c r="U42" s="356"/>
      <c r="V42" s="356"/>
      <c r="W42" s="356"/>
    </row>
    <row r="43" spans="1:23" s="313" customFormat="1" ht="21">
      <c r="A43" s="365"/>
      <c r="B43" s="367" t="s">
        <v>276</v>
      </c>
      <c r="C43" s="367" t="s">
        <v>186</v>
      </c>
      <c r="D43" s="371">
        <v>53302236</v>
      </c>
      <c r="E43" s="371">
        <v>53279919</v>
      </c>
      <c r="F43" s="372" t="str">
        <f t="shared" si="0"/>
        <v xml:space="preserve"> </v>
      </c>
      <c r="G43" s="354"/>
      <c r="K43" s="356"/>
      <c r="L43" s="373"/>
      <c r="M43" s="356"/>
      <c r="N43" s="356"/>
      <c r="O43" s="356"/>
      <c r="P43" s="356"/>
      <c r="Q43" s="356"/>
      <c r="R43" s="356"/>
      <c r="S43" s="356"/>
      <c r="T43" s="356"/>
      <c r="U43" s="356"/>
      <c r="V43" s="356"/>
      <c r="W43" s="356"/>
    </row>
    <row r="44" spans="1:23" s="313" customFormat="1" ht="26.25" customHeight="1">
      <c r="A44" s="365"/>
      <c r="B44" s="367" t="s">
        <v>277</v>
      </c>
      <c r="C44" s="367" t="s">
        <v>185</v>
      </c>
      <c r="D44" s="371">
        <v>20742116</v>
      </c>
      <c r="E44" s="371">
        <v>20644144</v>
      </c>
      <c r="F44" s="372" t="str">
        <f t="shared" si="0"/>
        <v xml:space="preserve"> </v>
      </c>
      <c r="G44" s="354"/>
      <c r="K44" s="356"/>
      <c r="L44" s="373"/>
      <c r="M44" s="356"/>
      <c r="N44" s="356"/>
      <c r="O44" s="356"/>
      <c r="P44" s="356"/>
      <c r="Q44" s="356"/>
      <c r="R44" s="356"/>
      <c r="S44" s="356"/>
      <c r="T44" s="356"/>
      <c r="U44" s="356"/>
      <c r="V44" s="356"/>
      <c r="W44" s="356"/>
    </row>
    <row r="45" spans="1:23" s="313" customFormat="1" ht="26.25" customHeight="1">
      <c r="A45" s="365"/>
      <c r="B45" s="367" t="s">
        <v>388</v>
      </c>
      <c r="C45" s="367" t="s">
        <v>189</v>
      </c>
      <c r="D45" s="371">
        <v>5500000</v>
      </c>
      <c r="E45" s="371">
        <v>5500000</v>
      </c>
      <c r="F45" s="372" t="str">
        <f t="shared" si="0"/>
        <v xml:space="preserve"> </v>
      </c>
      <c r="G45" s="354"/>
      <c r="K45" s="356"/>
      <c r="L45" s="373"/>
      <c r="M45" s="356"/>
      <c r="N45" s="356"/>
      <c r="O45" s="356"/>
      <c r="P45" s="356"/>
      <c r="Q45" s="356"/>
      <c r="R45" s="356"/>
      <c r="S45" s="356"/>
      <c r="T45" s="356"/>
      <c r="U45" s="356"/>
      <c r="V45" s="356"/>
      <c r="W45" s="356"/>
    </row>
    <row r="46" spans="1:23" s="313" customFormat="1" ht="21">
      <c r="A46" s="365"/>
      <c r="B46" s="367" t="s">
        <v>389</v>
      </c>
      <c r="C46" s="367" t="s">
        <v>229</v>
      </c>
      <c r="D46" s="371">
        <v>16500000</v>
      </c>
      <c r="E46" s="371">
        <v>16500000</v>
      </c>
      <c r="F46" s="372" t="str">
        <f t="shared" si="0"/>
        <v xml:space="preserve"> </v>
      </c>
      <c r="G46" s="354"/>
      <c r="K46" s="356"/>
      <c r="L46" s="373"/>
      <c r="M46" s="356"/>
      <c r="N46" s="356"/>
      <c r="O46" s="356"/>
      <c r="P46" s="356"/>
      <c r="Q46" s="356"/>
      <c r="R46" s="356"/>
      <c r="S46" s="356"/>
      <c r="T46" s="356"/>
      <c r="U46" s="356"/>
      <c r="V46" s="356"/>
      <c r="W46" s="356"/>
    </row>
    <row r="47" spans="1:23" s="313" customFormat="1" ht="21">
      <c r="A47" s="365"/>
      <c r="B47" s="367" t="s">
        <v>390</v>
      </c>
      <c r="C47" s="367" t="s">
        <v>192</v>
      </c>
      <c r="D47" s="371">
        <v>13200000</v>
      </c>
      <c r="E47" s="371">
        <v>13200000</v>
      </c>
      <c r="F47" s="372" t="str">
        <f t="shared" si="0"/>
        <v xml:space="preserve"> </v>
      </c>
      <c r="G47" s="354"/>
      <c r="K47" s="356"/>
      <c r="L47" s="373"/>
      <c r="M47" s="356"/>
      <c r="N47" s="356"/>
      <c r="O47" s="356"/>
      <c r="P47" s="356"/>
      <c r="Q47" s="356"/>
      <c r="R47" s="356"/>
      <c r="S47" s="356"/>
      <c r="T47" s="356"/>
      <c r="U47" s="356"/>
      <c r="V47" s="356"/>
      <c r="W47" s="356"/>
    </row>
    <row r="48" spans="1:23" s="313" customFormat="1" ht="21">
      <c r="A48" s="365"/>
      <c r="B48" s="367" t="s">
        <v>280</v>
      </c>
      <c r="C48" s="367" t="s">
        <v>188</v>
      </c>
      <c r="D48" s="371">
        <v>71940000</v>
      </c>
      <c r="E48" s="371">
        <v>55000000</v>
      </c>
      <c r="F48" s="372" t="str">
        <f t="shared" si="0"/>
        <v xml:space="preserve"> </v>
      </c>
      <c r="G48" s="354"/>
      <c r="K48" s="356"/>
      <c r="L48" s="373"/>
      <c r="M48" s="356"/>
      <c r="N48" s="356"/>
      <c r="O48" s="356"/>
      <c r="P48" s="356"/>
      <c r="Q48" s="356"/>
      <c r="R48" s="356"/>
      <c r="S48" s="356"/>
      <c r="T48" s="356"/>
      <c r="U48" s="356"/>
      <c r="V48" s="356"/>
      <c r="W48" s="356"/>
    </row>
    <row r="49" spans="1:23" s="313" customFormat="1" ht="21">
      <c r="A49" s="365"/>
      <c r="B49" s="367" t="s">
        <v>391</v>
      </c>
      <c r="C49" s="367" t="s">
        <v>191</v>
      </c>
      <c r="D49" s="375">
        <v>2465743</v>
      </c>
      <c r="E49" s="375"/>
      <c r="F49" s="372" t="str">
        <f t="shared" si="0"/>
        <v xml:space="preserve"> </v>
      </c>
      <c r="G49" s="354"/>
      <c r="K49" s="356"/>
      <c r="L49" s="373"/>
      <c r="M49" s="356"/>
      <c r="N49" s="356"/>
      <c r="O49" s="356"/>
      <c r="P49" s="356"/>
      <c r="Q49" s="356"/>
      <c r="R49" s="356"/>
      <c r="S49" s="356"/>
      <c r="T49" s="356"/>
      <c r="U49" s="356"/>
      <c r="V49" s="356"/>
      <c r="W49" s="356"/>
    </row>
    <row r="50" spans="1:23" s="313" customFormat="1" ht="42">
      <c r="A50" s="365"/>
      <c r="B50" s="367" t="s">
        <v>279</v>
      </c>
      <c r="C50" s="367" t="s">
        <v>432</v>
      </c>
      <c r="D50" s="375">
        <v>3281370</v>
      </c>
      <c r="E50" s="375">
        <v>926216</v>
      </c>
      <c r="F50" s="372"/>
      <c r="G50" s="354"/>
      <c r="K50" s="356"/>
      <c r="L50" s="373"/>
      <c r="M50" s="356"/>
      <c r="N50" s="356"/>
      <c r="O50" s="356"/>
      <c r="P50" s="356"/>
      <c r="Q50" s="356"/>
      <c r="R50" s="356"/>
      <c r="S50" s="356"/>
      <c r="T50" s="356"/>
      <c r="U50" s="356"/>
      <c r="V50" s="356"/>
      <c r="W50" s="356"/>
    </row>
    <row r="51" spans="1:23" s="313" customFormat="1" ht="21">
      <c r="A51" s="365"/>
      <c r="B51" s="367" t="s">
        <v>434</v>
      </c>
      <c r="C51" s="367" t="s">
        <v>433</v>
      </c>
      <c r="D51" s="375">
        <v>3603708</v>
      </c>
      <c r="E51" s="375">
        <v>1199440</v>
      </c>
      <c r="F51" s="372"/>
      <c r="G51" s="354"/>
      <c r="K51" s="356"/>
      <c r="L51" s="373"/>
      <c r="M51" s="356"/>
      <c r="N51" s="356"/>
      <c r="O51" s="356"/>
      <c r="P51" s="356"/>
      <c r="Q51" s="356"/>
      <c r="R51" s="356"/>
      <c r="S51" s="356"/>
      <c r="T51" s="356"/>
      <c r="U51" s="356"/>
      <c r="V51" s="356"/>
      <c r="W51" s="356"/>
    </row>
    <row r="52" spans="1:23" s="313" customFormat="1" ht="21">
      <c r="A52" s="365"/>
      <c r="B52" s="367" t="s">
        <v>435</v>
      </c>
      <c r="C52" s="367" t="s">
        <v>443</v>
      </c>
      <c r="D52" s="375">
        <v>1055783</v>
      </c>
      <c r="E52" s="375">
        <v>412255</v>
      </c>
      <c r="F52" s="372"/>
      <c r="G52" s="354"/>
      <c r="K52" s="356"/>
      <c r="L52" s="373"/>
      <c r="M52" s="356"/>
      <c r="N52" s="356"/>
      <c r="O52" s="356"/>
      <c r="P52" s="356"/>
      <c r="Q52" s="356"/>
      <c r="R52" s="356"/>
      <c r="S52" s="356"/>
      <c r="T52" s="356"/>
      <c r="U52" s="356"/>
      <c r="V52" s="356"/>
      <c r="W52" s="356"/>
    </row>
    <row r="53" spans="1:23" s="313" customFormat="1" ht="21">
      <c r="A53" s="365"/>
      <c r="B53" s="367" t="s">
        <v>431</v>
      </c>
      <c r="C53" s="367" t="s">
        <v>444</v>
      </c>
      <c r="D53" s="375"/>
      <c r="E53" s="375"/>
      <c r="F53" s="372"/>
      <c r="G53" s="354"/>
      <c r="K53" s="356"/>
      <c r="L53" s="373"/>
      <c r="M53" s="356"/>
      <c r="N53" s="356"/>
      <c r="O53" s="356"/>
      <c r="P53" s="356"/>
      <c r="Q53" s="356"/>
      <c r="R53" s="356"/>
      <c r="S53" s="356"/>
      <c r="T53" s="356"/>
      <c r="U53" s="356"/>
      <c r="V53" s="356"/>
      <c r="W53" s="356"/>
    </row>
    <row r="54" spans="1:23" s="313" customFormat="1" ht="21">
      <c r="A54" s="376" t="s">
        <v>519</v>
      </c>
      <c r="B54" s="366" t="s">
        <v>392</v>
      </c>
      <c r="C54" s="366" t="s">
        <v>115</v>
      </c>
      <c r="D54" s="377">
        <v>1376162640</v>
      </c>
      <c r="E54" s="377">
        <v>1261491476</v>
      </c>
      <c r="F54" s="378" t="str">
        <f>IFERROR(D54/G54," ")</f>
        <v xml:space="preserve"> </v>
      </c>
      <c r="G54" s="354"/>
      <c r="K54" s="356"/>
      <c r="L54" s="373"/>
      <c r="M54" s="356"/>
      <c r="N54" s="356"/>
      <c r="O54" s="356"/>
      <c r="P54" s="356"/>
      <c r="Q54" s="356"/>
      <c r="R54" s="356"/>
      <c r="S54" s="356"/>
      <c r="T54" s="356"/>
      <c r="U54" s="356"/>
      <c r="V54" s="356"/>
      <c r="W54" s="356"/>
    </row>
    <row r="55" spans="1:23" s="313" customFormat="1" ht="21">
      <c r="A55" s="365"/>
      <c r="B55" s="379" t="s">
        <v>520</v>
      </c>
      <c r="C55" s="367" t="s">
        <v>116</v>
      </c>
      <c r="D55" s="377">
        <v>53014924228</v>
      </c>
      <c r="E55" s="377">
        <v>51548868071</v>
      </c>
      <c r="F55" s="378" t="str">
        <f t="shared" si="0"/>
        <v xml:space="preserve"> </v>
      </c>
      <c r="G55" s="354"/>
      <c r="K55" s="356"/>
      <c r="L55" s="373"/>
      <c r="M55" s="356"/>
      <c r="N55" s="356"/>
      <c r="O55" s="356"/>
      <c r="P55" s="356"/>
      <c r="Q55" s="356"/>
      <c r="R55" s="356"/>
      <c r="S55" s="356"/>
      <c r="T55" s="356"/>
      <c r="U55" s="356"/>
      <c r="V55" s="356"/>
      <c r="W55" s="356"/>
    </row>
    <row r="56" spans="1:23" s="313" customFormat="1" ht="21">
      <c r="A56" s="365"/>
      <c r="B56" s="374" t="s">
        <v>393</v>
      </c>
      <c r="C56" s="367" t="s">
        <v>117</v>
      </c>
      <c r="D56" s="380">
        <v>5335989.26</v>
      </c>
      <c r="E56" s="380">
        <v>5345935.3</v>
      </c>
      <c r="F56" s="372" t="str">
        <f t="shared" si="0"/>
        <v xml:space="preserve"> </v>
      </c>
      <c r="G56" s="354"/>
      <c r="K56" s="356"/>
      <c r="L56" s="373"/>
      <c r="M56" s="356"/>
      <c r="N56" s="356"/>
      <c r="O56" s="356"/>
      <c r="P56" s="356"/>
      <c r="Q56" s="356"/>
      <c r="R56" s="356"/>
      <c r="S56" s="356"/>
      <c r="T56" s="356"/>
      <c r="U56" s="356"/>
      <c r="V56" s="356"/>
      <c r="W56" s="356"/>
    </row>
    <row r="57" spans="1:23" s="313" customFormat="1" ht="21">
      <c r="A57" s="365"/>
      <c r="B57" s="374" t="s">
        <v>394</v>
      </c>
      <c r="C57" s="367" t="s">
        <v>118</v>
      </c>
      <c r="D57" s="380">
        <v>9935.35</v>
      </c>
      <c r="E57" s="380">
        <v>9642.6200000000008</v>
      </c>
      <c r="F57" s="372" t="str">
        <f t="shared" si="0"/>
        <v xml:space="preserve"> </v>
      </c>
      <c r="G57" s="354"/>
      <c r="K57" s="356"/>
      <c r="L57" s="373"/>
      <c r="M57" s="356"/>
      <c r="N57" s="356"/>
      <c r="O57" s="356"/>
      <c r="P57" s="356"/>
      <c r="Q57" s="356"/>
      <c r="R57" s="356"/>
      <c r="S57" s="356"/>
      <c r="T57" s="356"/>
      <c r="U57" s="356"/>
      <c r="V57" s="356"/>
      <c r="W57" s="356"/>
    </row>
    <row r="58" spans="1:23">
      <c r="A58" s="381"/>
      <c r="B58" s="382"/>
      <c r="C58" s="383"/>
      <c r="D58" s="384"/>
      <c r="E58" s="384"/>
      <c r="F58" s="385"/>
      <c r="J58" s="386"/>
    </row>
    <row r="59" spans="1:23" ht="11.25" customHeight="1">
      <c r="A59" s="313"/>
      <c r="B59" s="313"/>
      <c r="C59" s="313"/>
      <c r="D59" s="387"/>
      <c r="E59" s="387"/>
      <c r="F59" s="388"/>
    </row>
    <row r="60" spans="1:23">
      <c r="A60" s="344" t="s">
        <v>176</v>
      </c>
      <c r="B60" s="313"/>
      <c r="C60" s="354"/>
      <c r="D60" s="389" t="s">
        <v>177</v>
      </c>
      <c r="E60" s="387"/>
      <c r="F60" s="388"/>
    </row>
    <row r="61" spans="1:23">
      <c r="A61" s="347" t="s">
        <v>178</v>
      </c>
      <c r="B61" s="313"/>
      <c r="C61" s="354"/>
      <c r="D61" s="390" t="s">
        <v>179</v>
      </c>
      <c r="E61" s="387"/>
      <c r="F61" s="388"/>
    </row>
    <row r="62" spans="1:23">
      <c r="A62" s="313"/>
      <c r="B62" s="313"/>
      <c r="C62" s="354"/>
      <c r="D62" s="354"/>
      <c r="E62" s="387"/>
      <c r="F62" s="388"/>
    </row>
    <row r="63" spans="1:23">
      <c r="A63" s="313"/>
      <c r="B63" s="313"/>
      <c r="C63" s="354"/>
      <c r="D63" s="354"/>
      <c r="E63" s="387"/>
      <c r="F63" s="388"/>
    </row>
    <row r="64" spans="1:23">
      <c r="A64" s="313"/>
      <c r="B64" s="313"/>
      <c r="C64" s="354"/>
      <c r="D64" s="354"/>
      <c r="E64" s="387"/>
      <c r="F64" s="388"/>
    </row>
    <row r="65" spans="1:6">
      <c r="A65" s="313"/>
      <c r="B65" s="313"/>
      <c r="C65" s="354"/>
      <c r="D65" s="354"/>
      <c r="E65" s="387"/>
      <c r="F65" s="388"/>
    </row>
    <row r="66" spans="1:6">
      <c r="A66" s="313"/>
      <c r="B66" s="313"/>
      <c r="C66" s="354"/>
      <c r="D66" s="354"/>
      <c r="E66" s="387"/>
      <c r="F66" s="388"/>
    </row>
    <row r="67" spans="1:6">
      <c r="A67" s="313"/>
      <c r="B67" s="313"/>
      <c r="C67" s="354"/>
      <c r="D67" s="354"/>
      <c r="E67" s="387"/>
      <c r="F67" s="388"/>
    </row>
    <row r="68" spans="1:6">
      <c r="A68" s="313"/>
      <c r="B68" s="313"/>
      <c r="C68" s="354"/>
      <c r="D68" s="354"/>
      <c r="E68" s="387"/>
      <c r="F68" s="388"/>
    </row>
    <row r="69" spans="1:6">
      <c r="A69" s="313"/>
      <c r="B69" s="313"/>
      <c r="C69" s="354"/>
      <c r="D69" s="354"/>
      <c r="E69" s="387"/>
      <c r="F69" s="388"/>
    </row>
    <row r="70" spans="1:6">
      <c r="A70" s="349"/>
      <c r="B70" s="349"/>
      <c r="C70" s="354"/>
      <c r="D70" s="350"/>
      <c r="E70" s="391"/>
      <c r="F70" s="392"/>
    </row>
    <row r="71" spans="1:6">
      <c r="A71" s="344" t="s">
        <v>239</v>
      </c>
      <c r="B71" s="313"/>
      <c r="C71" s="354"/>
      <c r="D71" s="346" t="s">
        <v>451</v>
      </c>
      <c r="E71" s="387"/>
      <c r="F71" s="388"/>
    </row>
    <row r="72" spans="1:6">
      <c r="A72" s="344" t="s">
        <v>600</v>
      </c>
      <c r="B72" s="313"/>
      <c r="C72" s="354"/>
      <c r="D72" s="346"/>
      <c r="E72" s="387"/>
      <c r="F72" s="388"/>
    </row>
    <row r="73" spans="1:6">
      <c r="A73" s="313" t="s">
        <v>240</v>
      </c>
      <c r="B73" s="313"/>
      <c r="C73" s="354"/>
      <c r="D73" s="345"/>
      <c r="E73" s="387"/>
      <c r="F73" s="388"/>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19" zoomScaleNormal="100" zoomScaleSheetLayoutView="100" workbookViewId="0">
      <selection activeCell="H15" sqref="H15"/>
    </sheetView>
  </sheetViews>
  <sheetFormatPr defaultColWidth="9.140625" defaultRowHeight="10.5"/>
  <cols>
    <col min="1" max="1" width="7.140625" style="355" customWidth="1"/>
    <col min="2" max="2" width="48.5703125" style="355" customWidth="1"/>
    <col min="3" max="3" width="9.140625" style="355"/>
    <col min="4" max="4" width="21.85546875" style="359" customWidth="1"/>
    <col min="5" max="5" width="21.140625" style="359" customWidth="1"/>
    <col min="6" max="6" width="19.5703125" style="359" customWidth="1"/>
    <col min="7" max="7" width="14.5703125" style="354" bestFit="1" customWidth="1"/>
    <col min="8" max="9" width="15.85546875" style="354" bestFit="1" customWidth="1"/>
    <col min="10" max="12" width="14.5703125" style="313" bestFit="1" customWidth="1"/>
    <col min="13" max="13" width="13.85546875" style="313" bestFit="1" customWidth="1"/>
    <col min="14" max="14" width="9.140625" style="313"/>
    <col min="15" max="15" width="12.5703125" style="313" bestFit="1" customWidth="1"/>
    <col min="16" max="16384" width="9.140625" style="355"/>
  </cols>
  <sheetData>
    <row r="1" spans="1:20" ht="23.25" customHeight="1">
      <c r="A1" s="535" t="s">
        <v>513</v>
      </c>
      <c r="B1" s="535"/>
      <c r="C1" s="535"/>
      <c r="D1" s="535"/>
      <c r="E1" s="535"/>
      <c r="F1" s="535"/>
    </row>
    <row r="2" spans="1:20" ht="33" customHeight="1">
      <c r="A2" s="536" t="s">
        <v>521</v>
      </c>
      <c r="B2" s="536"/>
      <c r="C2" s="536"/>
      <c r="D2" s="536"/>
      <c r="E2" s="536"/>
      <c r="F2" s="536"/>
    </row>
    <row r="3" spans="1:20" ht="15" customHeight="1">
      <c r="A3" s="537" t="s">
        <v>265</v>
      </c>
      <c r="B3" s="537"/>
      <c r="C3" s="537"/>
      <c r="D3" s="537"/>
      <c r="E3" s="537"/>
      <c r="F3" s="537"/>
    </row>
    <row r="4" spans="1:20">
      <c r="A4" s="537"/>
      <c r="B4" s="537"/>
      <c r="C4" s="537"/>
      <c r="D4" s="537"/>
      <c r="E4" s="537"/>
      <c r="F4" s="537"/>
    </row>
    <row r="5" spans="1:20">
      <c r="A5" s="538" t="str">
        <f>'ngay thang'!B10</f>
        <v>Quý 1 năm 2023/Quarter I 2023</v>
      </c>
      <c r="B5" s="538"/>
      <c r="C5" s="538"/>
      <c r="D5" s="538"/>
      <c r="E5" s="538"/>
      <c r="F5" s="538"/>
    </row>
    <row r="6" spans="1:20">
      <c r="A6" s="314"/>
      <c r="B6" s="314"/>
      <c r="C6" s="314"/>
      <c r="D6" s="314"/>
      <c r="E6" s="314"/>
      <c r="F6" s="313"/>
    </row>
    <row r="7" spans="1:20" ht="30" customHeight="1">
      <c r="A7" s="533" t="s">
        <v>665</v>
      </c>
      <c r="B7" s="533"/>
      <c r="C7" s="533" t="s">
        <v>666</v>
      </c>
      <c r="D7" s="533"/>
      <c r="E7" s="533"/>
      <c r="F7" s="533"/>
    </row>
    <row r="8" spans="1:20" ht="30" customHeight="1">
      <c r="A8" s="533" t="s">
        <v>661</v>
      </c>
      <c r="B8" s="533"/>
      <c r="C8" s="533" t="s">
        <v>662</v>
      </c>
      <c r="D8" s="533"/>
      <c r="E8" s="533"/>
      <c r="F8" s="533"/>
    </row>
    <row r="9" spans="1:20" ht="30" customHeight="1">
      <c r="A9" s="534" t="s">
        <v>663</v>
      </c>
      <c r="B9" s="534"/>
      <c r="C9" s="534" t="s">
        <v>664</v>
      </c>
      <c r="D9" s="534"/>
      <c r="E9" s="534"/>
      <c r="F9" s="534"/>
    </row>
    <row r="10" spans="1:20" ht="30" customHeight="1">
      <c r="A10" s="534" t="s">
        <v>667</v>
      </c>
      <c r="B10" s="534"/>
      <c r="C10" s="534" t="str">
        <f>'ngay thang'!B14</f>
        <v>Ngày 20 tháng 04 năm 2023
20 Apr 2023</v>
      </c>
      <c r="D10" s="534"/>
      <c r="E10" s="534"/>
      <c r="F10" s="534"/>
    </row>
    <row r="11" spans="1:20" ht="24" customHeight="1">
      <c r="A11" s="316"/>
      <c r="B11" s="316"/>
      <c r="C11" s="316"/>
      <c r="D11" s="316"/>
      <c r="E11" s="316"/>
      <c r="F11" s="316"/>
    </row>
    <row r="12" spans="1:20" ht="21" customHeight="1">
      <c r="A12" s="393" t="s">
        <v>267</v>
      </c>
      <c r="B12" s="308"/>
      <c r="C12" s="308"/>
      <c r="D12" s="394"/>
      <c r="E12" s="394"/>
      <c r="F12" s="394"/>
    </row>
    <row r="13" spans="1:20" ht="43.5" customHeight="1">
      <c r="A13" s="395" t="s">
        <v>199</v>
      </c>
      <c r="B13" s="395" t="s">
        <v>173</v>
      </c>
      <c r="C13" s="395" t="s">
        <v>201</v>
      </c>
      <c r="D13" s="396" t="s">
        <v>289</v>
      </c>
      <c r="E13" s="396" t="s">
        <v>290</v>
      </c>
      <c r="F13" s="396" t="s">
        <v>230</v>
      </c>
    </row>
    <row r="14" spans="1:20" s="358" customFormat="1" ht="21">
      <c r="A14" s="397" t="s">
        <v>46</v>
      </c>
      <c r="B14" s="398" t="s">
        <v>395</v>
      </c>
      <c r="C14" s="398" t="s">
        <v>119</v>
      </c>
      <c r="D14" s="399">
        <v>788501783</v>
      </c>
      <c r="E14" s="399">
        <v>404122510</v>
      </c>
      <c r="F14" s="399">
        <v>788501785</v>
      </c>
      <c r="G14" s="400"/>
      <c r="H14" s="354"/>
      <c r="I14" s="354"/>
      <c r="J14" s="401"/>
      <c r="K14" s="401"/>
      <c r="L14" s="401"/>
      <c r="M14" s="401"/>
      <c r="N14" s="313"/>
      <c r="O14" s="313"/>
      <c r="P14" s="402"/>
      <c r="Q14" s="402"/>
      <c r="R14" s="402"/>
      <c r="S14" s="402"/>
      <c r="T14" s="402"/>
    </row>
    <row r="15" spans="1:20" s="358" customFormat="1" ht="21">
      <c r="A15" s="403">
        <v>1</v>
      </c>
      <c r="B15" s="293" t="s">
        <v>546</v>
      </c>
      <c r="C15" s="398"/>
      <c r="D15" s="399"/>
      <c r="E15" s="399"/>
      <c r="F15" s="399"/>
      <c r="G15" s="400"/>
      <c r="H15" s="354"/>
      <c r="I15" s="354"/>
      <c r="J15" s="401"/>
      <c r="K15" s="401"/>
      <c r="L15" s="401"/>
      <c r="M15" s="401"/>
      <c r="N15" s="313"/>
      <c r="O15" s="313"/>
      <c r="P15" s="402"/>
      <c r="Q15" s="402"/>
      <c r="R15" s="402"/>
      <c r="S15" s="402"/>
      <c r="T15" s="402"/>
    </row>
    <row r="16" spans="1:20" s="407" customFormat="1" ht="21">
      <c r="A16" s="403">
        <v>2</v>
      </c>
      <c r="B16" s="293" t="s">
        <v>396</v>
      </c>
      <c r="C16" s="293" t="s">
        <v>120</v>
      </c>
      <c r="D16" s="404">
        <v>625116438</v>
      </c>
      <c r="E16" s="405">
        <v>208410356</v>
      </c>
      <c r="F16" s="405">
        <v>625116438</v>
      </c>
      <c r="G16" s="406"/>
      <c r="H16" s="354"/>
      <c r="I16" s="354"/>
      <c r="J16" s="401"/>
      <c r="K16" s="401"/>
      <c r="L16" s="401"/>
      <c r="M16" s="401"/>
      <c r="N16" s="313"/>
      <c r="O16" s="313"/>
    </row>
    <row r="17" spans="1:20" s="407" customFormat="1" ht="21">
      <c r="A17" s="403">
        <v>3</v>
      </c>
      <c r="B17" s="293" t="s">
        <v>397</v>
      </c>
      <c r="C17" s="293" t="s">
        <v>121</v>
      </c>
      <c r="D17" s="405">
        <v>163385345</v>
      </c>
      <c r="E17" s="405">
        <v>195712154</v>
      </c>
      <c r="F17" s="405">
        <v>163385347</v>
      </c>
      <c r="G17" s="406"/>
      <c r="H17" s="354"/>
      <c r="I17" s="354"/>
      <c r="J17" s="401"/>
      <c r="K17" s="401"/>
      <c r="L17" s="401"/>
      <c r="M17" s="401"/>
      <c r="N17" s="313"/>
      <c r="O17" s="313"/>
    </row>
    <row r="18" spans="1:20" s="407" customFormat="1" ht="21">
      <c r="A18" s="403">
        <v>4</v>
      </c>
      <c r="B18" s="293" t="s">
        <v>398</v>
      </c>
      <c r="C18" s="293" t="s">
        <v>122</v>
      </c>
      <c r="D18" s="399"/>
      <c r="E18" s="399"/>
      <c r="F18" s="399"/>
      <c r="G18" s="406"/>
      <c r="H18" s="354"/>
      <c r="I18" s="354"/>
      <c r="J18" s="401"/>
      <c r="K18" s="401"/>
      <c r="L18" s="401"/>
      <c r="M18" s="401"/>
      <c r="N18" s="313"/>
      <c r="O18" s="313"/>
    </row>
    <row r="19" spans="1:20" s="358" customFormat="1" ht="21">
      <c r="A19" s="397" t="s">
        <v>56</v>
      </c>
      <c r="B19" s="398" t="s">
        <v>399</v>
      </c>
      <c r="C19" s="398" t="s">
        <v>123</v>
      </c>
      <c r="D19" s="399">
        <v>529400640</v>
      </c>
      <c r="E19" s="399">
        <v>574137130</v>
      </c>
      <c r="F19" s="399">
        <v>529400640</v>
      </c>
      <c r="G19" s="400"/>
      <c r="H19" s="354"/>
      <c r="I19" s="354"/>
      <c r="J19" s="401"/>
      <c r="K19" s="401"/>
      <c r="L19" s="401"/>
      <c r="M19" s="401"/>
      <c r="N19" s="313"/>
      <c r="O19" s="313"/>
      <c r="P19" s="402"/>
      <c r="Q19" s="402"/>
      <c r="R19" s="402"/>
      <c r="S19" s="402"/>
      <c r="T19" s="402"/>
    </row>
    <row r="20" spans="1:20" s="407" customFormat="1" ht="21">
      <c r="A20" s="403">
        <v>1</v>
      </c>
      <c r="B20" s="293" t="s">
        <v>400</v>
      </c>
      <c r="C20" s="293" t="s">
        <v>124</v>
      </c>
      <c r="D20" s="405">
        <v>157258196</v>
      </c>
      <c r="E20" s="405">
        <v>152788191</v>
      </c>
      <c r="F20" s="405">
        <v>157258196</v>
      </c>
      <c r="G20" s="406"/>
      <c r="H20" s="354"/>
      <c r="I20" s="354"/>
      <c r="J20" s="401"/>
      <c r="K20" s="401"/>
      <c r="L20" s="401"/>
      <c r="M20" s="401"/>
      <c r="N20" s="313"/>
      <c r="O20" s="313"/>
    </row>
    <row r="21" spans="1:20" s="407" customFormat="1" ht="21">
      <c r="A21" s="403">
        <v>2</v>
      </c>
      <c r="B21" s="293" t="s">
        <v>401</v>
      </c>
      <c r="C21" s="293" t="s">
        <v>125</v>
      </c>
      <c r="D21" s="405">
        <v>78354913</v>
      </c>
      <c r="E21" s="405">
        <v>77911757</v>
      </c>
      <c r="F21" s="405">
        <v>78354913</v>
      </c>
      <c r="G21" s="406"/>
      <c r="H21" s="354"/>
      <c r="I21" s="354"/>
      <c r="J21" s="401"/>
      <c r="K21" s="401"/>
      <c r="L21" s="401"/>
      <c r="M21" s="401"/>
      <c r="N21" s="313"/>
      <c r="O21" s="313"/>
    </row>
    <row r="22" spans="1:20" s="407" customFormat="1" ht="21">
      <c r="A22" s="403"/>
      <c r="B22" s="408" t="s">
        <v>255</v>
      </c>
      <c r="C22" s="293" t="s">
        <v>195</v>
      </c>
      <c r="D22" s="405">
        <v>60000000</v>
      </c>
      <c r="E22" s="405">
        <v>60000000</v>
      </c>
      <c r="F22" s="405">
        <v>60000000</v>
      </c>
      <c r="G22" s="406"/>
      <c r="H22" s="354"/>
      <c r="I22" s="354"/>
      <c r="J22" s="401"/>
      <c r="K22" s="401"/>
      <c r="L22" s="401"/>
      <c r="M22" s="401"/>
      <c r="N22" s="313"/>
      <c r="O22" s="313"/>
    </row>
    <row r="23" spans="1:20" s="407" customFormat="1" ht="21">
      <c r="A23" s="403"/>
      <c r="B23" s="408" t="s">
        <v>256</v>
      </c>
      <c r="C23" s="293" t="s">
        <v>196</v>
      </c>
      <c r="D23" s="405">
        <v>1854913</v>
      </c>
      <c r="E23" s="405">
        <v>1411757</v>
      </c>
      <c r="F23" s="405">
        <v>1854913</v>
      </c>
      <c r="G23" s="406"/>
      <c r="H23" s="354"/>
      <c r="I23" s="354"/>
      <c r="J23" s="401"/>
      <c r="K23" s="401"/>
      <c r="L23" s="401"/>
      <c r="M23" s="401"/>
      <c r="N23" s="313"/>
      <c r="O23" s="313"/>
    </row>
    <row r="24" spans="1:20" s="407" customFormat="1" ht="21">
      <c r="A24" s="403"/>
      <c r="B24" s="408" t="s">
        <v>257</v>
      </c>
      <c r="C24" s="293" t="s">
        <v>231</v>
      </c>
      <c r="D24" s="405">
        <v>16500000</v>
      </c>
      <c r="E24" s="405">
        <v>16500000</v>
      </c>
      <c r="F24" s="405">
        <v>16500000</v>
      </c>
      <c r="G24" s="406"/>
      <c r="H24" s="354"/>
      <c r="I24" s="354"/>
      <c r="J24" s="401"/>
      <c r="K24" s="401"/>
      <c r="L24" s="401"/>
      <c r="M24" s="401"/>
      <c r="N24" s="313"/>
      <c r="O24" s="313"/>
    </row>
    <row r="25" spans="1:20" s="407" customFormat="1" ht="55.5" customHeight="1">
      <c r="A25" s="403">
        <v>3</v>
      </c>
      <c r="B25" s="409" t="s">
        <v>522</v>
      </c>
      <c r="C25" s="293" t="s">
        <v>126</v>
      </c>
      <c r="D25" s="405">
        <v>89100000</v>
      </c>
      <c r="E25" s="405">
        <v>89100000</v>
      </c>
      <c r="F25" s="405">
        <v>89100000</v>
      </c>
      <c r="G25" s="406"/>
      <c r="H25" s="354"/>
      <c r="I25" s="354"/>
      <c r="J25" s="401"/>
      <c r="K25" s="401"/>
      <c r="L25" s="401"/>
      <c r="M25" s="401"/>
      <c r="N25" s="313"/>
      <c r="O25" s="313"/>
    </row>
    <row r="26" spans="1:20" s="407" customFormat="1" ht="21">
      <c r="A26" s="403"/>
      <c r="B26" s="293" t="s">
        <v>402</v>
      </c>
      <c r="C26" s="293" t="s">
        <v>194</v>
      </c>
      <c r="D26" s="405">
        <v>49500000</v>
      </c>
      <c r="E26" s="405">
        <v>49500000</v>
      </c>
      <c r="F26" s="405">
        <v>49500000</v>
      </c>
      <c r="G26" s="406"/>
      <c r="H26" s="354"/>
      <c r="I26" s="354"/>
      <c r="J26" s="401"/>
      <c r="K26" s="401"/>
      <c r="L26" s="401"/>
      <c r="M26" s="401"/>
      <c r="N26" s="313"/>
      <c r="O26" s="313"/>
    </row>
    <row r="27" spans="1:20" s="407" customFormat="1" ht="42">
      <c r="A27" s="403"/>
      <c r="B27" s="293" t="s">
        <v>403</v>
      </c>
      <c r="C27" s="293" t="s">
        <v>197</v>
      </c>
      <c r="D27" s="405">
        <v>39600000</v>
      </c>
      <c r="E27" s="405">
        <v>39600000</v>
      </c>
      <c r="F27" s="405">
        <v>39600000</v>
      </c>
      <c r="G27" s="406"/>
      <c r="H27" s="354"/>
      <c r="I27" s="354"/>
      <c r="J27" s="401"/>
      <c r="K27" s="401"/>
      <c r="L27" s="401"/>
      <c r="M27" s="401"/>
      <c r="N27" s="313"/>
      <c r="O27" s="313"/>
    </row>
    <row r="28" spans="1:20" s="407" customFormat="1" ht="21">
      <c r="A28" s="403">
        <v>4</v>
      </c>
      <c r="B28" s="293" t="s">
        <v>523</v>
      </c>
      <c r="C28" s="293"/>
      <c r="D28" s="399"/>
      <c r="E28" s="399"/>
      <c r="F28" s="399"/>
      <c r="G28" s="406"/>
      <c r="H28" s="354"/>
      <c r="I28" s="354"/>
      <c r="J28" s="401"/>
      <c r="K28" s="401"/>
      <c r="L28" s="401"/>
      <c r="M28" s="401"/>
      <c r="N28" s="313"/>
      <c r="O28" s="313"/>
    </row>
    <row r="29" spans="1:20" s="407" customFormat="1" ht="21">
      <c r="A29" s="403">
        <v>5</v>
      </c>
      <c r="B29" s="293" t="s">
        <v>524</v>
      </c>
      <c r="C29" s="293"/>
      <c r="D29" s="399"/>
      <c r="E29" s="399"/>
      <c r="F29" s="399"/>
      <c r="G29" s="406"/>
      <c r="H29" s="354"/>
      <c r="I29" s="354"/>
      <c r="J29" s="401"/>
      <c r="K29" s="401"/>
      <c r="L29" s="401"/>
      <c r="M29" s="401"/>
      <c r="N29" s="313"/>
      <c r="O29" s="313"/>
    </row>
    <row r="30" spans="1:20" s="407" customFormat="1" ht="21">
      <c r="A30" s="403">
        <v>6</v>
      </c>
      <c r="B30" s="293" t="s">
        <v>404</v>
      </c>
      <c r="C30" s="293" t="s">
        <v>127</v>
      </c>
      <c r="D30" s="405">
        <v>16940000</v>
      </c>
      <c r="E30" s="405">
        <v>33509946</v>
      </c>
      <c r="F30" s="405">
        <v>16940000</v>
      </c>
      <c r="G30" s="406"/>
      <c r="H30" s="354"/>
      <c r="I30" s="354"/>
      <c r="J30" s="401"/>
      <c r="K30" s="401"/>
      <c r="L30" s="401"/>
      <c r="M30" s="401"/>
      <c r="N30" s="313"/>
      <c r="O30" s="313"/>
    </row>
    <row r="31" spans="1:20" s="407" customFormat="1" ht="42">
      <c r="A31" s="403">
        <v>7</v>
      </c>
      <c r="B31" s="293" t="s">
        <v>405</v>
      </c>
      <c r="C31" s="293" t="s">
        <v>128</v>
      </c>
      <c r="D31" s="405">
        <v>45000000</v>
      </c>
      <c r="E31" s="405">
        <v>45000000</v>
      </c>
      <c r="F31" s="405">
        <v>45000000</v>
      </c>
      <c r="G31" s="406"/>
      <c r="H31" s="354"/>
      <c r="I31" s="354"/>
      <c r="J31" s="401"/>
      <c r="K31" s="401"/>
      <c r="L31" s="401"/>
      <c r="M31" s="401"/>
      <c r="N31" s="313"/>
      <c r="O31" s="313"/>
    </row>
    <row r="32" spans="1:20" s="407" customFormat="1" ht="138.75" customHeight="1">
      <c r="A32" s="403">
        <v>8</v>
      </c>
      <c r="B32" s="409" t="s">
        <v>406</v>
      </c>
      <c r="C32" s="293" t="s">
        <v>129</v>
      </c>
      <c r="D32" s="399"/>
      <c r="E32" s="410"/>
      <c r="F32" s="399"/>
      <c r="G32" s="406"/>
      <c r="H32" s="354"/>
      <c r="I32" s="354"/>
      <c r="J32" s="401"/>
      <c r="K32" s="401"/>
      <c r="L32" s="401"/>
      <c r="M32" s="401"/>
      <c r="N32" s="313"/>
      <c r="O32" s="313"/>
    </row>
    <row r="33" spans="1:20" s="407" customFormat="1" ht="21">
      <c r="A33" s="403">
        <v>9</v>
      </c>
      <c r="B33" s="293" t="s">
        <v>407</v>
      </c>
      <c r="C33" s="293" t="s">
        <v>130</v>
      </c>
      <c r="D33" s="405">
        <v>139995312</v>
      </c>
      <c r="E33" s="405">
        <v>175431332</v>
      </c>
      <c r="F33" s="405">
        <v>139995312</v>
      </c>
      <c r="G33" s="406"/>
      <c r="H33" s="354"/>
      <c r="I33" s="354"/>
      <c r="J33" s="401"/>
      <c r="K33" s="401"/>
      <c r="L33" s="401"/>
      <c r="M33" s="401"/>
      <c r="N33" s="313"/>
      <c r="O33" s="313"/>
    </row>
    <row r="34" spans="1:20" s="407" customFormat="1" ht="21">
      <c r="A34" s="403"/>
      <c r="B34" s="293" t="s">
        <v>281</v>
      </c>
      <c r="C34" s="293" t="s">
        <v>283</v>
      </c>
      <c r="D34" s="405">
        <v>112336682</v>
      </c>
      <c r="E34" s="405">
        <v>144942814</v>
      </c>
      <c r="F34" s="405">
        <v>112336682</v>
      </c>
      <c r="G34" s="406"/>
      <c r="H34" s="354"/>
      <c r="I34" s="354"/>
      <c r="J34" s="401"/>
      <c r="K34" s="401"/>
      <c r="L34" s="401"/>
      <c r="M34" s="401"/>
      <c r="N34" s="313"/>
      <c r="O34" s="313"/>
    </row>
    <row r="35" spans="1:20" s="407" customFormat="1" ht="21">
      <c r="A35" s="403"/>
      <c r="B35" s="293" t="s">
        <v>282</v>
      </c>
      <c r="C35" s="293" t="s">
        <v>284</v>
      </c>
      <c r="D35" s="405">
        <v>27658630</v>
      </c>
      <c r="E35" s="405">
        <v>30488518</v>
      </c>
      <c r="F35" s="405">
        <v>27658630</v>
      </c>
      <c r="G35" s="406"/>
      <c r="H35" s="354"/>
      <c r="I35" s="354"/>
      <c r="J35" s="401"/>
      <c r="K35" s="401"/>
      <c r="L35" s="401"/>
      <c r="M35" s="401"/>
      <c r="N35" s="313"/>
      <c r="O35" s="313"/>
    </row>
    <row r="36" spans="1:20" s="407" customFormat="1" ht="21">
      <c r="A36" s="403"/>
      <c r="B36" s="293" t="s">
        <v>440</v>
      </c>
      <c r="C36" s="293" t="s">
        <v>441</v>
      </c>
      <c r="D36" s="399"/>
      <c r="E36" s="399"/>
      <c r="F36" s="399"/>
      <c r="G36" s="406"/>
      <c r="H36" s="354"/>
      <c r="I36" s="354"/>
      <c r="J36" s="401"/>
      <c r="K36" s="401"/>
      <c r="L36" s="401"/>
      <c r="M36" s="401"/>
      <c r="N36" s="313"/>
      <c r="O36" s="313"/>
    </row>
    <row r="37" spans="1:20" s="407" customFormat="1" ht="21">
      <c r="A37" s="403">
        <v>10</v>
      </c>
      <c r="B37" s="293" t="s">
        <v>408</v>
      </c>
      <c r="C37" s="293" t="s">
        <v>131</v>
      </c>
      <c r="D37" s="410">
        <v>2752219</v>
      </c>
      <c r="E37" s="410">
        <v>395904</v>
      </c>
      <c r="F37" s="405">
        <v>2752219</v>
      </c>
      <c r="G37" s="406"/>
      <c r="H37" s="354"/>
      <c r="I37" s="354"/>
      <c r="J37" s="401"/>
      <c r="K37" s="401"/>
      <c r="L37" s="401"/>
      <c r="M37" s="401"/>
      <c r="N37" s="313"/>
      <c r="O37" s="313"/>
    </row>
    <row r="38" spans="1:20" s="407" customFormat="1" ht="21">
      <c r="A38" s="403"/>
      <c r="B38" s="293" t="s">
        <v>285</v>
      </c>
      <c r="C38" s="293" t="s">
        <v>132</v>
      </c>
      <c r="D38" s="405">
        <v>286476</v>
      </c>
      <c r="E38" s="410">
        <v>395904</v>
      </c>
      <c r="F38" s="405">
        <v>286476</v>
      </c>
      <c r="G38" s="406"/>
      <c r="H38" s="354"/>
      <c r="I38" s="354"/>
      <c r="J38" s="401"/>
      <c r="K38" s="401"/>
      <c r="L38" s="401"/>
      <c r="M38" s="401"/>
      <c r="N38" s="313"/>
      <c r="O38" s="313"/>
    </row>
    <row r="39" spans="1:20" s="407" customFormat="1" ht="21">
      <c r="A39" s="403"/>
      <c r="B39" s="293" t="s">
        <v>409</v>
      </c>
      <c r="C39" s="293" t="s">
        <v>198</v>
      </c>
      <c r="D39" s="399">
        <v>2465743</v>
      </c>
      <c r="E39" s="399"/>
      <c r="F39" s="405">
        <v>2465743</v>
      </c>
      <c r="G39" s="406"/>
      <c r="H39" s="354"/>
      <c r="I39" s="354"/>
      <c r="J39" s="401"/>
      <c r="K39" s="401"/>
      <c r="L39" s="401"/>
      <c r="M39" s="401"/>
      <c r="N39" s="313"/>
      <c r="O39" s="313"/>
    </row>
    <row r="40" spans="1:20" s="407" customFormat="1" ht="21">
      <c r="A40" s="403"/>
      <c r="B40" s="293" t="s">
        <v>286</v>
      </c>
      <c r="C40" s="293" t="s">
        <v>193</v>
      </c>
      <c r="D40" s="399"/>
      <c r="E40" s="399"/>
      <c r="F40" s="399"/>
      <c r="G40" s="406"/>
      <c r="H40" s="354"/>
      <c r="I40" s="354"/>
      <c r="J40" s="401"/>
      <c r="K40" s="401"/>
      <c r="L40" s="401"/>
      <c r="M40" s="401"/>
      <c r="N40" s="313"/>
      <c r="O40" s="313"/>
    </row>
    <row r="41" spans="1:20" s="407" customFormat="1" ht="21">
      <c r="A41" s="403" t="s">
        <v>133</v>
      </c>
      <c r="B41" s="398" t="s">
        <v>410</v>
      </c>
      <c r="C41" s="293" t="s">
        <v>134</v>
      </c>
      <c r="D41" s="411">
        <v>259101143</v>
      </c>
      <c r="E41" s="415">
        <v>-170014620</v>
      </c>
      <c r="F41" s="411">
        <v>259101143</v>
      </c>
      <c r="G41" s="406"/>
      <c r="H41" s="354"/>
      <c r="I41" s="354"/>
      <c r="J41" s="401"/>
      <c r="K41" s="401"/>
      <c r="L41" s="401"/>
      <c r="M41" s="401"/>
      <c r="N41" s="313"/>
      <c r="O41" s="313"/>
    </row>
    <row r="42" spans="1:20" s="407" customFormat="1" ht="21">
      <c r="A42" s="403" t="s">
        <v>135</v>
      </c>
      <c r="B42" s="398" t="s">
        <v>411</v>
      </c>
      <c r="C42" s="293" t="s">
        <v>136</v>
      </c>
      <c r="D42" s="411">
        <v>1292746886</v>
      </c>
      <c r="E42" s="411">
        <v>511940419</v>
      </c>
      <c r="F42" s="411">
        <v>1292746886</v>
      </c>
      <c r="G42" s="406"/>
      <c r="H42" s="354"/>
      <c r="I42" s="354"/>
      <c r="J42" s="401"/>
      <c r="K42" s="401"/>
      <c r="L42" s="401"/>
      <c r="M42" s="401"/>
      <c r="N42" s="313"/>
      <c r="O42" s="313"/>
    </row>
    <row r="43" spans="1:20" s="419" customFormat="1" ht="42">
      <c r="A43" s="412">
        <v>1</v>
      </c>
      <c r="B43" s="413" t="s">
        <v>525</v>
      </c>
      <c r="C43" s="413" t="s">
        <v>137</v>
      </c>
      <c r="D43" s="414">
        <v>623756235</v>
      </c>
      <c r="E43" s="420">
        <v>-842542698</v>
      </c>
      <c r="F43" s="414">
        <v>623756235</v>
      </c>
      <c r="G43" s="416"/>
      <c r="H43" s="253"/>
      <c r="I43" s="253"/>
      <c r="J43" s="417"/>
      <c r="K43" s="417"/>
      <c r="L43" s="417"/>
      <c r="M43" s="417"/>
      <c r="N43" s="418"/>
      <c r="O43" s="418"/>
    </row>
    <row r="44" spans="1:20" s="419" customFormat="1" ht="21">
      <c r="A44" s="412">
        <v>2</v>
      </c>
      <c r="B44" s="413" t="s">
        <v>413</v>
      </c>
      <c r="C44" s="413" t="s">
        <v>138</v>
      </c>
      <c r="D44" s="420">
        <v>668990651</v>
      </c>
      <c r="E44" s="420">
        <v>1354483117</v>
      </c>
      <c r="F44" s="420">
        <v>668990651</v>
      </c>
      <c r="G44" s="416"/>
      <c r="H44" s="253"/>
      <c r="I44" s="253"/>
      <c r="J44" s="417"/>
      <c r="K44" s="417"/>
      <c r="L44" s="417"/>
      <c r="M44" s="417"/>
      <c r="N44" s="418"/>
      <c r="O44" s="418"/>
    </row>
    <row r="45" spans="1:20" s="407" customFormat="1" ht="42">
      <c r="A45" s="403" t="s">
        <v>139</v>
      </c>
      <c r="B45" s="398" t="s">
        <v>414</v>
      </c>
      <c r="C45" s="293" t="s">
        <v>140</v>
      </c>
      <c r="D45" s="411">
        <v>1551848029</v>
      </c>
      <c r="E45" s="411">
        <v>341925799</v>
      </c>
      <c r="F45" s="411">
        <v>1551848029</v>
      </c>
      <c r="G45" s="406"/>
      <c r="H45" s="354"/>
      <c r="I45" s="354"/>
      <c r="J45" s="401"/>
      <c r="K45" s="401"/>
      <c r="L45" s="401"/>
      <c r="M45" s="401"/>
      <c r="N45" s="313"/>
      <c r="O45" s="313"/>
    </row>
    <row r="46" spans="1:20" s="407" customFormat="1" ht="21">
      <c r="A46" s="403" t="s">
        <v>67</v>
      </c>
      <c r="B46" s="398" t="s">
        <v>415</v>
      </c>
      <c r="C46" s="293" t="s">
        <v>141</v>
      </c>
      <c r="D46" s="415">
        <v>51548868071</v>
      </c>
      <c r="E46" s="415">
        <v>50094994872</v>
      </c>
      <c r="F46" s="415">
        <v>51548868071</v>
      </c>
      <c r="G46" s="406"/>
      <c r="H46" s="354"/>
      <c r="I46" s="354"/>
      <c r="J46" s="401"/>
      <c r="K46" s="401"/>
      <c r="L46" s="401"/>
      <c r="M46" s="401"/>
      <c r="N46" s="313"/>
      <c r="O46" s="313"/>
    </row>
    <row r="47" spans="1:20" s="407" customFormat="1" ht="21">
      <c r="A47" s="403" t="s">
        <v>142</v>
      </c>
      <c r="B47" s="398" t="s">
        <v>416</v>
      </c>
      <c r="C47" s="293" t="s">
        <v>143</v>
      </c>
      <c r="D47" s="411">
        <v>1466056157</v>
      </c>
      <c r="E47" s="411">
        <v>1453873199</v>
      </c>
      <c r="F47" s="411">
        <v>1466056157</v>
      </c>
      <c r="G47" s="406"/>
      <c r="H47" s="354"/>
      <c r="I47" s="354"/>
      <c r="J47" s="401"/>
      <c r="K47" s="401"/>
      <c r="L47" s="401"/>
      <c r="M47" s="401"/>
      <c r="N47" s="313"/>
      <c r="O47" s="313"/>
      <c r="P47" s="421"/>
      <c r="Q47" s="421"/>
      <c r="R47" s="421"/>
      <c r="S47" s="421"/>
      <c r="T47" s="421"/>
    </row>
    <row r="48" spans="1:20" s="407" customFormat="1" ht="42">
      <c r="A48" s="403">
        <v>1</v>
      </c>
      <c r="B48" s="293" t="s">
        <v>417</v>
      </c>
      <c r="C48" s="293" t="s">
        <v>287</v>
      </c>
      <c r="D48" s="410">
        <v>1551848031</v>
      </c>
      <c r="E48" s="405">
        <v>341925799</v>
      </c>
      <c r="F48" s="410">
        <v>1551848031</v>
      </c>
      <c r="G48" s="406"/>
      <c r="H48" s="354"/>
      <c r="I48" s="354"/>
      <c r="J48" s="401"/>
      <c r="K48" s="401"/>
      <c r="L48" s="401"/>
      <c r="M48" s="401"/>
      <c r="N48" s="313"/>
      <c r="O48" s="313"/>
    </row>
    <row r="49" spans="1:15" s="407" customFormat="1" ht="42">
      <c r="A49" s="403">
        <v>2</v>
      </c>
      <c r="B49" s="293" t="s">
        <v>526</v>
      </c>
      <c r="C49" s="293" t="s">
        <v>288</v>
      </c>
      <c r="D49" s="399"/>
      <c r="E49" s="399"/>
      <c r="F49" s="399"/>
      <c r="G49" s="406"/>
      <c r="H49" s="354"/>
      <c r="I49" s="354"/>
      <c r="J49" s="401"/>
      <c r="K49" s="401"/>
      <c r="L49" s="401"/>
      <c r="M49" s="401"/>
      <c r="N49" s="313"/>
      <c r="O49" s="313"/>
    </row>
    <row r="50" spans="1:15" s="407" customFormat="1" ht="31.5">
      <c r="A50" s="403">
        <v>3</v>
      </c>
      <c r="B50" s="293" t="s">
        <v>591</v>
      </c>
      <c r="C50" s="293" t="s">
        <v>144</v>
      </c>
      <c r="D50" s="410">
        <v>-85791874</v>
      </c>
      <c r="E50" s="422">
        <v>1111947400</v>
      </c>
      <c r="F50" s="422">
        <v>-85791874</v>
      </c>
      <c r="G50" s="406"/>
      <c r="H50" s="354"/>
      <c r="I50" s="354"/>
      <c r="J50" s="401"/>
      <c r="K50" s="401"/>
      <c r="L50" s="401"/>
      <c r="M50" s="401"/>
      <c r="N50" s="313"/>
      <c r="O50" s="313"/>
    </row>
    <row r="51" spans="1:15" s="407" customFormat="1" ht="21">
      <c r="A51" s="403" t="s">
        <v>145</v>
      </c>
      <c r="B51" s="398" t="s">
        <v>418</v>
      </c>
      <c r="C51" s="293" t="s">
        <v>146</v>
      </c>
      <c r="D51" s="399">
        <v>53014924228</v>
      </c>
      <c r="E51" s="399">
        <v>51548868071</v>
      </c>
      <c r="F51" s="399">
        <v>53014924228</v>
      </c>
      <c r="G51" s="406"/>
      <c r="H51" s="354"/>
      <c r="I51" s="354"/>
      <c r="J51" s="401"/>
      <c r="K51" s="401"/>
      <c r="L51" s="401"/>
      <c r="M51" s="401"/>
      <c r="N51" s="313"/>
      <c r="O51" s="313"/>
    </row>
    <row r="52" spans="1:15" s="407" customFormat="1" ht="31.5">
      <c r="A52" s="403" t="s">
        <v>258</v>
      </c>
      <c r="B52" s="398" t="s">
        <v>419</v>
      </c>
      <c r="C52" s="293" t="s">
        <v>259</v>
      </c>
      <c r="D52" s="399"/>
      <c r="E52" s="399"/>
      <c r="F52" s="405"/>
      <c r="G52" s="406"/>
      <c r="H52" s="354"/>
      <c r="I52" s="354"/>
      <c r="J52" s="313"/>
      <c r="K52" s="313"/>
      <c r="L52" s="313"/>
      <c r="M52" s="313"/>
      <c r="N52" s="313"/>
      <c r="O52" s="313"/>
    </row>
    <row r="53" spans="1:15" s="407" customFormat="1" ht="21">
      <c r="A53" s="403"/>
      <c r="B53" s="293" t="s">
        <v>420</v>
      </c>
      <c r="C53" s="293" t="s">
        <v>260</v>
      </c>
      <c r="D53" s="399"/>
      <c r="E53" s="423"/>
      <c r="F53" s="405"/>
      <c r="G53" s="406"/>
      <c r="H53" s="354"/>
      <c r="I53" s="354"/>
      <c r="J53" s="313"/>
      <c r="K53" s="313"/>
      <c r="L53" s="313"/>
      <c r="M53" s="313"/>
      <c r="N53" s="313"/>
      <c r="O53" s="313"/>
    </row>
    <row r="54" spans="1:15">
      <c r="A54" s="313"/>
      <c r="B54" s="313"/>
      <c r="C54" s="345"/>
      <c r="D54" s="345"/>
      <c r="E54" s="424"/>
      <c r="F54" s="425"/>
    </row>
    <row r="55" spans="1:15" s="313" customFormat="1">
      <c r="A55" s="344" t="s">
        <v>176</v>
      </c>
      <c r="C55" s="345"/>
      <c r="D55" s="346" t="s">
        <v>177</v>
      </c>
      <c r="E55" s="346"/>
      <c r="F55" s="425"/>
      <c r="G55" s="354"/>
      <c r="H55" s="354"/>
      <c r="I55" s="354"/>
    </row>
    <row r="56" spans="1:15" s="313" customFormat="1">
      <c r="A56" s="347" t="s">
        <v>178</v>
      </c>
      <c r="C56" s="345"/>
      <c r="D56" s="348" t="s">
        <v>179</v>
      </c>
      <c r="E56" s="348"/>
      <c r="F56" s="425"/>
      <c r="G56" s="354"/>
      <c r="H56" s="354"/>
      <c r="I56" s="354"/>
    </row>
    <row r="57" spans="1:15" s="313" customFormat="1">
      <c r="C57" s="345"/>
      <c r="D57" s="345"/>
      <c r="E57" s="345"/>
      <c r="F57" s="425"/>
      <c r="G57" s="354"/>
      <c r="H57" s="354"/>
      <c r="I57" s="354"/>
    </row>
    <row r="58" spans="1:15" s="313" customFormat="1">
      <c r="C58" s="345"/>
      <c r="D58" s="345"/>
      <c r="E58" s="345"/>
      <c r="F58" s="425"/>
      <c r="G58" s="354"/>
      <c r="H58" s="354"/>
      <c r="I58" s="354"/>
    </row>
    <row r="59" spans="1:15" s="313" customFormat="1">
      <c r="C59" s="345"/>
      <c r="D59" s="345"/>
      <c r="E59" s="345"/>
      <c r="F59" s="425"/>
      <c r="G59" s="354"/>
      <c r="H59" s="354"/>
      <c r="I59" s="354"/>
    </row>
    <row r="60" spans="1:15" s="313" customFormat="1">
      <c r="C60" s="345"/>
      <c r="D60" s="345"/>
      <c r="E60" s="345"/>
      <c r="F60" s="425"/>
      <c r="G60" s="354"/>
      <c r="H60" s="354"/>
      <c r="I60" s="354"/>
    </row>
    <row r="61" spans="1:15" s="313" customFormat="1">
      <c r="C61" s="345"/>
      <c r="D61" s="345"/>
      <c r="E61" s="345"/>
      <c r="F61" s="425"/>
      <c r="G61" s="354"/>
      <c r="H61" s="354"/>
      <c r="I61" s="354"/>
    </row>
    <row r="62" spans="1:15" s="313" customFormat="1">
      <c r="C62" s="345"/>
      <c r="D62" s="345"/>
      <c r="E62" s="345"/>
      <c r="F62" s="425"/>
      <c r="G62" s="354"/>
      <c r="H62" s="354"/>
      <c r="I62" s="354"/>
    </row>
    <row r="63" spans="1:15" s="313" customFormat="1">
      <c r="A63" s="349"/>
      <c r="B63" s="349"/>
      <c r="C63" s="345"/>
      <c r="D63" s="350"/>
      <c r="E63" s="350"/>
      <c r="F63" s="425"/>
      <c r="G63" s="354"/>
      <c r="H63" s="354"/>
      <c r="I63" s="354"/>
    </row>
    <row r="64" spans="1:15" s="313" customFormat="1">
      <c r="A64" s="344" t="s">
        <v>239</v>
      </c>
      <c r="C64" s="345"/>
      <c r="D64" s="346" t="s">
        <v>451</v>
      </c>
      <c r="E64" s="346"/>
      <c r="F64" s="425"/>
      <c r="G64" s="354"/>
      <c r="H64" s="354"/>
      <c r="I64" s="354"/>
    </row>
    <row r="65" spans="1:9" s="313" customFormat="1">
      <c r="A65" s="344" t="s">
        <v>600</v>
      </c>
      <c r="C65" s="345"/>
      <c r="D65" s="346"/>
      <c r="E65" s="346"/>
      <c r="F65" s="425"/>
      <c r="G65" s="354"/>
      <c r="H65" s="354"/>
      <c r="I65" s="354"/>
    </row>
    <row r="66" spans="1:9" s="313" customFormat="1">
      <c r="A66" s="313" t="s">
        <v>240</v>
      </c>
      <c r="C66" s="345"/>
      <c r="D66" s="345"/>
      <c r="E66" s="345"/>
      <c r="F66" s="425"/>
      <c r="G66" s="354"/>
      <c r="H66" s="354"/>
      <c r="I66" s="354"/>
    </row>
    <row r="67" spans="1:9">
      <c r="A67" s="313"/>
      <c r="B67" s="313"/>
      <c r="C67" s="345"/>
      <c r="D67" s="345"/>
      <c r="E67" s="424"/>
      <c r="F67" s="42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view="pageBreakPreview" topLeftCell="A52" zoomScaleNormal="100" zoomScaleSheetLayoutView="100" workbookViewId="0">
      <selection activeCell="F65" sqref="F65"/>
    </sheetView>
  </sheetViews>
  <sheetFormatPr defaultColWidth="9.140625" defaultRowHeight="10.5"/>
  <cols>
    <col min="1" max="1" width="6" style="453" customWidth="1"/>
    <col min="2" max="2" width="33.7109375" style="429" customWidth="1"/>
    <col min="3" max="3" width="12.28515625" style="429" customWidth="1"/>
    <col min="4" max="4" width="14.85546875" style="429" customWidth="1"/>
    <col min="5" max="5" width="20" style="429" customWidth="1"/>
    <col min="6" max="6" width="27" style="429" customWidth="1"/>
    <col min="7" max="7" width="18.42578125" style="429" customWidth="1"/>
    <col min="8" max="8" width="2.5703125" style="429" customWidth="1"/>
    <col min="9" max="9" width="14.28515625" style="277" customWidth="1"/>
    <col min="10" max="10" width="11.28515625" style="277" bestFit="1" customWidth="1"/>
    <col min="11" max="11" width="15" style="277" bestFit="1" customWidth="1"/>
    <col min="12" max="12" width="13.28515625" style="277" bestFit="1" customWidth="1"/>
    <col min="13" max="13" width="19.5703125" style="277" bestFit="1" customWidth="1"/>
    <col min="14" max="14" width="7.5703125" style="277" customWidth="1"/>
    <col min="15" max="15" width="14.85546875" style="277" bestFit="1" customWidth="1"/>
    <col min="16" max="16" width="8.7109375" style="277"/>
    <col min="17" max="18" width="9.140625" style="277"/>
    <col min="19" max="16384" width="9.140625" style="429"/>
  </cols>
  <sheetData>
    <row r="1" spans="1:18" ht="25.5" customHeight="1">
      <c r="A1" s="525" t="s">
        <v>513</v>
      </c>
      <c r="B1" s="525"/>
      <c r="C1" s="525"/>
      <c r="D1" s="525"/>
      <c r="E1" s="525"/>
      <c r="F1" s="525"/>
      <c r="G1" s="525"/>
      <c r="H1" s="245"/>
    </row>
    <row r="2" spans="1:18" ht="29.25" customHeight="1">
      <c r="A2" s="540" t="s">
        <v>514</v>
      </c>
      <c r="B2" s="540"/>
      <c r="C2" s="540"/>
      <c r="D2" s="540"/>
      <c r="E2" s="540"/>
      <c r="F2" s="540"/>
      <c r="G2" s="540"/>
      <c r="H2" s="246"/>
    </row>
    <row r="3" spans="1:18">
      <c r="A3" s="527" t="s">
        <v>265</v>
      </c>
      <c r="B3" s="527"/>
      <c r="C3" s="527"/>
      <c r="D3" s="527"/>
      <c r="E3" s="527"/>
      <c r="F3" s="527"/>
      <c r="G3" s="527"/>
      <c r="H3" s="426"/>
    </row>
    <row r="4" spans="1:18">
      <c r="A4" s="527"/>
      <c r="B4" s="527"/>
      <c r="C4" s="527"/>
      <c r="D4" s="527"/>
      <c r="E4" s="527"/>
      <c r="F4" s="527"/>
      <c r="G4" s="527"/>
      <c r="H4" s="426"/>
    </row>
    <row r="5" spans="1:18">
      <c r="A5" s="541" t="str">
        <f>'ngay thang'!B12</f>
        <v>Tại ngày 31 tháng 03 năm 2023/As at 31 Mar 2023</v>
      </c>
      <c r="B5" s="541"/>
      <c r="C5" s="541"/>
      <c r="D5" s="541"/>
      <c r="E5" s="541"/>
      <c r="F5" s="541"/>
      <c r="G5" s="541"/>
      <c r="H5" s="427"/>
    </row>
    <row r="6" spans="1:18">
      <c r="A6" s="427"/>
      <c r="B6" s="427"/>
      <c r="C6" s="427"/>
      <c r="D6" s="427"/>
      <c r="E6" s="427"/>
      <c r="F6" s="277"/>
      <c r="G6" s="277"/>
      <c r="H6" s="277"/>
    </row>
    <row r="7" spans="1:18" ht="31.5" customHeight="1">
      <c r="A7" s="524" t="s">
        <v>672</v>
      </c>
      <c r="B7" s="524"/>
      <c r="C7" s="524" t="s">
        <v>673</v>
      </c>
      <c r="D7" s="524"/>
      <c r="E7" s="524"/>
      <c r="F7" s="524"/>
      <c r="G7" s="277"/>
      <c r="H7" s="277"/>
    </row>
    <row r="8" spans="1:18" ht="29.25" customHeight="1">
      <c r="A8" s="524" t="s">
        <v>668</v>
      </c>
      <c r="B8" s="524"/>
      <c r="C8" s="524" t="s">
        <v>669</v>
      </c>
      <c r="D8" s="524"/>
      <c r="E8" s="524"/>
      <c r="F8" s="524"/>
      <c r="G8" s="279"/>
      <c r="H8" s="436"/>
    </row>
    <row r="9" spans="1:18" ht="29.25" customHeight="1">
      <c r="A9" s="523" t="s">
        <v>670</v>
      </c>
      <c r="B9" s="523"/>
      <c r="C9" s="523" t="s">
        <v>671</v>
      </c>
      <c r="D9" s="523"/>
      <c r="E9" s="523"/>
      <c r="F9" s="523"/>
      <c r="G9" s="281"/>
      <c r="H9" s="436"/>
    </row>
    <row r="10" spans="1:18" ht="29.25" customHeight="1">
      <c r="A10" s="523" t="s">
        <v>674</v>
      </c>
      <c r="B10" s="523"/>
      <c r="C10" s="523" t="str">
        <f>'ngay thang'!B14</f>
        <v>Ngày 20 tháng 04 năm 2023
20 Apr 2023</v>
      </c>
      <c r="D10" s="523"/>
      <c r="E10" s="523"/>
      <c r="F10" s="523"/>
      <c r="G10" s="281"/>
      <c r="H10" s="280"/>
    </row>
    <row r="11" spans="1:18" ht="23.25" customHeight="1">
      <c r="A11" s="280"/>
      <c r="B11" s="280"/>
      <c r="C11" s="280"/>
      <c r="D11" s="280"/>
      <c r="E11" s="280"/>
      <c r="F11" s="280"/>
      <c r="G11" s="281"/>
      <c r="H11" s="280"/>
    </row>
    <row r="12" spans="1:18" ht="18.75" customHeight="1">
      <c r="A12" s="428" t="s">
        <v>268</v>
      </c>
    </row>
    <row r="13" spans="1:18" ht="63" customHeight="1">
      <c r="A13" s="282" t="s">
        <v>202</v>
      </c>
      <c r="B13" s="282" t="s">
        <v>203</v>
      </c>
      <c r="C13" s="282" t="s">
        <v>201</v>
      </c>
      <c r="D13" s="282" t="s">
        <v>232</v>
      </c>
      <c r="E13" s="282" t="s">
        <v>204</v>
      </c>
      <c r="F13" s="282" t="s">
        <v>205</v>
      </c>
      <c r="G13" s="430" t="s">
        <v>206</v>
      </c>
      <c r="H13" s="431"/>
    </row>
    <row r="14" spans="1:18" ht="63" customHeight="1">
      <c r="A14" s="282" t="s">
        <v>46</v>
      </c>
      <c r="B14" s="432" t="s">
        <v>527</v>
      </c>
      <c r="C14" s="282"/>
      <c r="D14" s="282"/>
      <c r="E14" s="282"/>
      <c r="F14" s="282"/>
      <c r="G14" s="430"/>
      <c r="H14" s="431"/>
    </row>
    <row r="15" spans="1:18" s="439" customFormat="1" ht="42">
      <c r="A15" s="433" t="s">
        <v>56</v>
      </c>
      <c r="B15" s="433" t="s">
        <v>528</v>
      </c>
      <c r="C15" s="433">
        <v>2246</v>
      </c>
      <c r="D15" s="437"/>
      <c r="E15" s="437"/>
      <c r="F15" s="437"/>
      <c r="G15" s="438"/>
      <c r="I15" s="277"/>
      <c r="J15" s="277"/>
      <c r="K15" s="277"/>
      <c r="L15" s="277"/>
      <c r="M15" s="277"/>
      <c r="N15" s="277"/>
      <c r="O15" s="277"/>
      <c r="P15" s="277"/>
      <c r="Q15" s="277"/>
      <c r="R15" s="277"/>
    </row>
    <row r="16" spans="1:18" s="277" customFormat="1">
      <c r="A16" s="434">
        <v>1</v>
      </c>
      <c r="B16" s="434" t="s">
        <v>616</v>
      </c>
      <c r="C16" s="434">
        <v>2246.1</v>
      </c>
      <c r="D16" s="435">
        <v>167000</v>
      </c>
      <c r="E16" s="435">
        <v>25000</v>
      </c>
      <c r="F16" s="440">
        <v>4175000000</v>
      </c>
      <c r="G16" s="441">
        <v>7.675890004059259E-2</v>
      </c>
      <c r="H16" s="442"/>
      <c r="M16" s="443"/>
      <c r="N16" s="443"/>
      <c r="O16" s="443"/>
      <c r="P16" s="444"/>
    </row>
    <row r="17" spans="1:18" s="277" customFormat="1">
      <c r="A17" s="434">
        <v>2</v>
      </c>
      <c r="B17" s="434" t="s">
        <v>720</v>
      </c>
      <c r="C17" s="434">
        <v>2246.1999999999998</v>
      </c>
      <c r="D17" s="435">
        <v>25300</v>
      </c>
      <c r="E17" s="435">
        <v>46200</v>
      </c>
      <c r="F17" s="440">
        <v>1168860000</v>
      </c>
      <c r="G17" s="441">
        <v>2.1489918060226838E-2</v>
      </c>
      <c r="H17" s="442"/>
      <c r="M17" s="443"/>
      <c r="N17" s="443"/>
      <c r="O17" s="443"/>
      <c r="P17" s="444"/>
    </row>
    <row r="18" spans="1:18" s="277" customFormat="1">
      <c r="A18" s="434">
        <v>3</v>
      </c>
      <c r="B18" s="434" t="s">
        <v>617</v>
      </c>
      <c r="C18" s="434">
        <v>2246.3000000000002</v>
      </c>
      <c r="D18" s="435">
        <v>40000</v>
      </c>
      <c r="E18" s="435">
        <v>48450</v>
      </c>
      <c r="F18" s="440">
        <v>1938000000</v>
      </c>
      <c r="G18" s="441">
        <v>3.5630837911058304E-2</v>
      </c>
      <c r="H18" s="442"/>
      <c r="M18" s="443"/>
      <c r="N18" s="443"/>
      <c r="O18" s="443"/>
      <c r="P18" s="444"/>
    </row>
    <row r="19" spans="1:18" s="277" customFormat="1">
      <c r="A19" s="434">
        <v>4</v>
      </c>
      <c r="B19" s="434" t="s">
        <v>721</v>
      </c>
      <c r="C19" s="434">
        <v>2246.4</v>
      </c>
      <c r="D19" s="435">
        <v>58000</v>
      </c>
      <c r="E19" s="435">
        <v>25500</v>
      </c>
      <c r="F19" s="440">
        <v>1479000000</v>
      </c>
      <c r="G19" s="441">
        <v>2.719195524791292E-2</v>
      </c>
      <c r="H19" s="442"/>
      <c r="M19" s="443"/>
      <c r="N19" s="443"/>
      <c r="O19" s="443"/>
      <c r="P19" s="444"/>
    </row>
    <row r="20" spans="1:18" s="277" customFormat="1">
      <c r="A20" s="434">
        <v>5</v>
      </c>
      <c r="B20" s="434" t="s">
        <v>706</v>
      </c>
      <c r="C20" s="434">
        <v>2246.5</v>
      </c>
      <c r="D20" s="435">
        <v>80000</v>
      </c>
      <c r="E20" s="435">
        <v>15400</v>
      </c>
      <c r="F20" s="440">
        <v>1232000000</v>
      </c>
      <c r="G20" s="441">
        <v>2.2650770023954506E-2</v>
      </c>
      <c r="H20" s="442"/>
      <c r="M20" s="443"/>
      <c r="N20" s="443"/>
      <c r="O20" s="443"/>
      <c r="P20" s="444"/>
    </row>
    <row r="21" spans="1:18" s="277" customFormat="1">
      <c r="A21" s="434">
        <v>6</v>
      </c>
      <c r="B21" s="434" t="s">
        <v>618</v>
      </c>
      <c r="C21" s="434">
        <v>2246.6</v>
      </c>
      <c r="D21" s="435">
        <v>151000</v>
      </c>
      <c r="E21" s="435">
        <v>18250</v>
      </c>
      <c r="F21" s="440">
        <v>2755750000</v>
      </c>
      <c r="G21" s="441">
        <v>5.06654703681109E-2</v>
      </c>
      <c r="H21" s="442"/>
      <c r="M21" s="443"/>
      <c r="N21" s="443"/>
      <c r="O21" s="443"/>
      <c r="P21" s="444"/>
    </row>
    <row r="22" spans="1:18" s="277" customFormat="1">
      <c r="A22" s="434">
        <v>7</v>
      </c>
      <c r="B22" s="434" t="s">
        <v>707</v>
      </c>
      <c r="C22" s="434">
        <v>2246.6999999999998</v>
      </c>
      <c r="D22" s="435">
        <v>277000</v>
      </c>
      <c r="E22" s="435">
        <v>12600</v>
      </c>
      <c r="F22" s="440">
        <v>3490200000</v>
      </c>
      <c r="G22" s="441">
        <v>6.4168601897407487E-2</v>
      </c>
      <c r="H22" s="442"/>
      <c r="M22" s="443"/>
      <c r="N22" s="443"/>
      <c r="O22" s="443"/>
      <c r="P22" s="444"/>
    </row>
    <row r="23" spans="1:18" s="277" customFormat="1">
      <c r="A23" s="434">
        <v>8</v>
      </c>
      <c r="B23" s="434" t="s">
        <v>722</v>
      </c>
      <c r="C23" s="434">
        <v>2246.8000000000002</v>
      </c>
      <c r="D23" s="435">
        <v>206000</v>
      </c>
      <c r="E23" s="435">
        <v>10750</v>
      </c>
      <c r="F23" s="440">
        <v>2214500000</v>
      </c>
      <c r="G23" s="441">
        <v>4.0714391410752643E-2</v>
      </c>
      <c r="H23" s="442"/>
      <c r="M23" s="443"/>
      <c r="N23" s="443"/>
      <c r="O23" s="443"/>
      <c r="P23" s="444"/>
    </row>
    <row r="24" spans="1:18" s="277" customFormat="1">
      <c r="A24" s="434">
        <v>9</v>
      </c>
      <c r="B24" s="434" t="s">
        <v>723</v>
      </c>
      <c r="C24" s="434">
        <v>2246.9</v>
      </c>
      <c r="D24" s="435">
        <v>118000</v>
      </c>
      <c r="E24" s="435">
        <v>21500</v>
      </c>
      <c r="F24" s="440">
        <v>2537000000</v>
      </c>
      <c r="G24" s="441">
        <v>4.6643671713289432E-2</v>
      </c>
      <c r="H24" s="442"/>
      <c r="M24" s="443"/>
      <c r="N24" s="443"/>
      <c r="O24" s="443"/>
      <c r="P24" s="444"/>
    </row>
    <row r="25" spans="1:18" s="277" customFormat="1">
      <c r="A25" s="434">
        <v>10</v>
      </c>
      <c r="B25" s="434" t="s">
        <v>619</v>
      </c>
      <c r="C25" s="434">
        <v>2246.1</v>
      </c>
      <c r="D25" s="435">
        <v>82000</v>
      </c>
      <c r="E25" s="435">
        <v>26200</v>
      </c>
      <c r="F25" s="440">
        <v>2148400000</v>
      </c>
      <c r="G25" s="441">
        <v>3.9499118765798591E-2</v>
      </c>
      <c r="H25" s="442"/>
      <c r="M25" s="443"/>
      <c r="N25" s="443"/>
      <c r="O25" s="443"/>
      <c r="P25" s="444"/>
    </row>
    <row r="26" spans="1:18" s="277" customFormat="1">
      <c r="A26" s="434">
        <v>11</v>
      </c>
      <c r="B26" s="434" t="s">
        <v>708</v>
      </c>
      <c r="C26" s="434">
        <v>2246.11</v>
      </c>
      <c r="D26" s="435">
        <v>75000</v>
      </c>
      <c r="E26" s="435">
        <v>22200</v>
      </c>
      <c r="F26" s="440">
        <v>1665000000</v>
      </c>
      <c r="G26" s="441">
        <v>3.0611633189841114E-2</v>
      </c>
      <c r="H26" s="442"/>
      <c r="M26" s="443"/>
      <c r="N26" s="443"/>
      <c r="O26" s="443"/>
      <c r="P26" s="444"/>
    </row>
    <row r="27" spans="1:18" s="277" customFormat="1">
      <c r="A27" s="434">
        <v>12</v>
      </c>
      <c r="B27" s="434" t="s">
        <v>709</v>
      </c>
      <c r="C27" s="434">
        <v>2246.12</v>
      </c>
      <c r="D27" s="435">
        <v>157000</v>
      </c>
      <c r="E27" s="435">
        <v>21400</v>
      </c>
      <c r="F27" s="440">
        <v>3359800000</v>
      </c>
      <c r="G27" s="441">
        <v>6.1771150265001906E-2</v>
      </c>
      <c r="H27" s="442"/>
      <c r="M27" s="443"/>
      <c r="N27" s="443"/>
      <c r="O27" s="443"/>
      <c r="P27" s="444"/>
    </row>
    <row r="28" spans="1:18" s="277" customFormat="1">
      <c r="A28" s="434">
        <v>13</v>
      </c>
      <c r="B28" s="434" t="s">
        <v>724</v>
      </c>
      <c r="C28" s="434">
        <v>2246.13</v>
      </c>
      <c r="D28" s="435">
        <v>105000</v>
      </c>
      <c r="E28" s="435">
        <v>15500</v>
      </c>
      <c r="F28" s="440">
        <v>1627500000</v>
      </c>
      <c r="G28" s="441">
        <v>2.9922181991871719E-2</v>
      </c>
      <c r="H28" s="442"/>
      <c r="M28" s="443"/>
      <c r="N28" s="443"/>
      <c r="O28" s="443"/>
      <c r="P28" s="444"/>
    </row>
    <row r="29" spans="1:18" s="277" customFormat="1">
      <c r="A29" s="434">
        <v>14</v>
      </c>
      <c r="B29" s="434" t="s">
        <v>710</v>
      </c>
      <c r="C29" s="434">
        <v>2246.14</v>
      </c>
      <c r="D29" s="435">
        <v>63000</v>
      </c>
      <c r="E29" s="435">
        <v>21050</v>
      </c>
      <c r="F29" s="440">
        <v>1326150000</v>
      </c>
      <c r="G29" s="441">
        <v>2.4381752164989667E-2</v>
      </c>
      <c r="H29" s="442"/>
      <c r="M29" s="443"/>
      <c r="N29" s="443"/>
      <c r="O29" s="443"/>
      <c r="P29" s="444"/>
    </row>
    <row r="30" spans="1:18" s="439" customFormat="1" ht="21">
      <c r="A30" s="433"/>
      <c r="B30" s="433" t="s">
        <v>675</v>
      </c>
      <c r="C30" s="433">
        <v>2247</v>
      </c>
      <c r="D30" s="437">
        <v>1604300</v>
      </c>
      <c r="E30" s="437"/>
      <c r="F30" s="437">
        <v>31117160000</v>
      </c>
      <c r="G30" s="445">
        <v>0.57210035305080864</v>
      </c>
      <c r="H30" s="442"/>
      <c r="I30" s="277"/>
      <c r="J30" s="277"/>
      <c r="K30" s="277"/>
      <c r="L30" s="277"/>
      <c r="M30" s="443"/>
      <c r="N30" s="443"/>
      <c r="O30" s="443"/>
      <c r="P30" s="444"/>
      <c r="Q30" s="277"/>
      <c r="R30" s="277"/>
    </row>
    <row r="31" spans="1:18" s="439" customFormat="1" ht="42">
      <c r="A31" s="433" t="s">
        <v>133</v>
      </c>
      <c r="B31" s="433" t="s">
        <v>529</v>
      </c>
      <c r="C31" s="433">
        <v>2248</v>
      </c>
      <c r="D31" s="437"/>
      <c r="E31" s="437"/>
      <c r="F31" s="437"/>
      <c r="G31" s="445"/>
      <c r="H31" s="442"/>
      <c r="I31" s="277"/>
      <c r="J31" s="277"/>
      <c r="K31" s="277"/>
      <c r="L31" s="277"/>
      <c r="M31" s="277"/>
      <c r="N31" s="277"/>
      <c r="O31" s="443"/>
      <c r="P31" s="444"/>
      <c r="Q31" s="277"/>
      <c r="R31" s="277"/>
    </row>
    <row r="32" spans="1:18" s="277" customFormat="1" ht="21">
      <c r="A32" s="434"/>
      <c r="B32" s="434" t="s">
        <v>676</v>
      </c>
      <c r="C32" s="434">
        <v>2249</v>
      </c>
      <c r="D32" s="440"/>
      <c r="E32" s="440"/>
      <c r="F32" s="440"/>
      <c r="G32" s="441"/>
      <c r="O32" s="443"/>
      <c r="P32" s="444"/>
    </row>
    <row r="33" spans="1:18" s="439" customFormat="1" ht="21">
      <c r="A33" s="433"/>
      <c r="B33" s="433" t="s">
        <v>677</v>
      </c>
      <c r="C33" s="433">
        <v>2250</v>
      </c>
      <c r="D33" s="437">
        <v>1604300</v>
      </c>
      <c r="E33" s="437"/>
      <c r="F33" s="437">
        <v>31117160000</v>
      </c>
      <c r="G33" s="445">
        <v>0.57210035305080864</v>
      </c>
      <c r="I33" s="277"/>
      <c r="J33" s="277"/>
      <c r="K33" s="277"/>
      <c r="L33" s="277"/>
      <c r="M33" s="277"/>
      <c r="N33" s="277"/>
      <c r="O33" s="443"/>
      <c r="P33" s="444"/>
      <c r="Q33" s="277"/>
      <c r="R33" s="277"/>
    </row>
    <row r="34" spans="1:18" s="439" customFormat="1" ht="21">
      <c r="A34" s="433" t="s">
        <v>133</v>
      </c>
      <c r="B34" s="433" t="s">
        <v>678</v>
      </c>
      <c r="C34" s="433">
        <v>2251</v>
      </c>
      <c r="D34" s="437"/>
      <c r="E34" s="437"/>
      <c r="F34" s="437"/>
      <c r="G34" s="445"/>
      <c r="I34" s="277"/>
      <c r="J34" s="277"/>
      <c r="K34" s="277"/>
      <c r="L34" s="277"/>
      <c r="M34" s="277"/>
      <c r="N34" s="277"/>
      <c r="O34" s="443"/>
      <c r="P34" s="444"/>
      <c r="Q34" s="277"/>
      <c r="R34" s="277"/>
    </row>
    <row r="35" spans="1:18" s="439" customFormat="1" ht="12.75">
      <c r="A35" s="433"/>
      <c r="B35" s="502" t="s">
        <v>711</v>
      </c>
      <c r="C35" s="502">
        <v>2251.1</v>
      </c>
      <c r="D35" s="503">
        <v>15000</v>
      </c>
      <c r="E35" s="504">
        <v>96998.35</v>
      </c>
      <c r="F35" s="503">
        <v>1454975250</v>
      </c>
      <c r="G35" s="441">
        <v>2.6750251443421847E-2</v>
      </c>
      <c r="I35" s="277"/>
      <c r="J35" s="277"/>
      <c r="K35" s="277"/>
      <c r="L35" s="277"/>
      <c r="M35" s="277"/>
      <c r="N35" s="277"/>
      <c r="O35" s="443"/>
      <c r="P35" s="444"/>
      <c r="Q35" s="277"/>
      <c r="R35" s="277"/>
    </row>
    <row r="36" spans="1:18" s="277" customFormat="1" ht="21">
      <c r="A36" s="434"/>
      <c r="B36" s="433" t="s">
        <v>675</v>
      </c>
      <c r="C36" s="434">
        <v>2252</v>
      </c>
      <c r="D36" s="437">
        <v>15000</v>
      </c>
      <c r="E36" s="440"/>
      <c r="F36" s="437">
        <v>1454975250</v>
      </c>
      <c r="G36" s="445">
        <v>2.6750251443421847E-2</v>
      </c>
      <c r="M36" s="442"/>
      <c r="N36" s="442"/>
      <c r="O36" s="443"/>
      <c r="P36" s="444"/>
    </row>
    <row r="37" spans="1:18" s="439" customFormat="1" ht="26.25" customHeight="1">
      <c r="A37" s="433" t="s">
        <v>262</v>
      </c>
      <c r="B37" s="433" t="s">
        <v>679</v>
      </c>
      <c r="C37" s="433">
        <v>2253</v>
      </c>
      <c r="D37" s="437"/>
      <c r="E37" s="437"/>
      <c r="F37" s="437"/>
      <c r="G37" s="441"/>
      <c r="I37" s="277"/>
      <c r="J37" s="277"/>
      <c r="K37" s="277"/>
      <c r="L37" s="277"/>
      <c r="M37" s="277"/>
      <c r="N37" s="277"/>
      <c r="O37" s="443"/>
      <c r="P37" s="444"/>
      <c r="Q37" s="277"/>
      <c r="R37" s="277"/>
    </row>
    <row r="38" spans="1:18" s="277" customFormat="1" ht="24" customHeight="1">
      <c r="A38" s="434" t="s">
        <v>261</v>
      </c>
      <c r="B38" s="434" t="s">
        <v>680</v>
      </c>
      <c r="C38" s="434">
        <v>2253.1</v>
      </c>
      <c r="D38" s="440"/>
      <c r="E38" s="440"/>
      <c r="F38" s="440"/>
      <c r="G38" s="441"/>
      <c r="O38" s="443"/>
      <c r="P38" s="444"/>
    </row>
    <row r="39" spans="1:18" s="277" customFormat="1" ht="21">
      <c r="A39" s="433"/>
      <c r="B39" s="433" t="s">
        <v>675</v>
      </c>
      <c r="C39" s="433">
        <v>2254</v>
      </c>
      <c r="D39" s="437"/>
      <c r="E39" s="437"/>
      <c r="F39" s="437"/>
      <c r="G39" s="441"/>
      <c r="O39" s="443"/>
      <c r="P39" s="444"/>
    </row>
    <row r="40" spans="1:18" s="439" customFormat="1" ht="21">
      <c r="A40" s="433"/>
      <c r="B40" s="433" t="s">
        <v>681</v>
      </c>
      <c r="C40" s="433">
        <v>2255</v>
      </c>
      <c r="D40" s="437">
        <v>1619300</v>
      </c>
      <c r="E40" s="437"/>
      <c r="F40" s="437">
        <v>32572135250</v>
      </c>
      <c r="G40" s="445">
        <v>0.59885060449423044</v>
      </c>
      <c r="I40" s="277"/>
      <c r="J40" s="277"/>
      <c r="K40" s="277"/>
      <c r="L40" s="277"/>
      <c r="M40" s="442"/>
      <c r="N40" s="442"/>
      <c r="O40" s="443"/>
      <c r="P40" s="444"/>
      <c r="Q40" s="277"/>
      <c r="R40" s="277"/>
    </row>
    <row r="41" spans="1:18" s="439" customFormat="1" ht="21">
      <c r="A41" s="433" t="s">
        <v>263</v>
      </c>
      <c r="B41" s="433" t="s">
        <v>682</v>
      </c>
      <c r="C41" s="433">
        <v>2256</v>
      </c>
      <c r="D41" s="437"/>
      <c r="E41" s="437"/>
      <c r="F41" s="437"/>
      <c r="G41" s="441"/>
      <c r="I41" s="277"/>
      <c r="J41" s="277"/>
      <c r="K41" s="277"/>
      <c r="L41" s="277"/>
      <c r="M41" s="277"/>
      <c r="N41" s="277"/>
      <c r="O41" s="443"/>
      <c r="P41" s="444"/>
      <c r="Q41" s="277"/>
      <c r="R41" s="277"/>
    </row>
    <row r="42" spans="1:18" s="277" customFormat="1" ht="21">
      <c r="A42" s="434">
        <v>1</v>
      </c>
      <c r="B42" s="434" t="s">
        <v>421</v>
      </c>
      <c r="C42" s="434">
        <v>2256.1</v>
      </c>
      <c r="D42" s="440" t="s">
        <v>436</v>
      </c>
      <c r="E42" s="440" t="s">
        <v>436</v>
      </c>
      <c r="F42" s="440">
        <v>45706849</v>
      </c>
      <c r="G42" s="441">
        <v>8.4033711462549922E-4</v>
      </c>
      <c r="O42" s="443"/>
      <c r="P42" s="444"/>
    </row>
    <row r="43" spans="1:18" s="277" customFormat="1" ht="21">
      <c r="A43" s="434">
        <v>2</v>
      </c>
      <c r="B43" s="434" t="s">
        <v>449</v>
      </c>
      <c r="C43" s="434">
        <v>2256.1999999999998</v>
      </c>
      <c r="D43" s="440" t="s">
        <v>436</v>
      </c>
      <c r="E43" s="440" t="s">
        <v>436</v>
      </c>
      <c r="F43" s="440">
        <v>24657534</v>
      </c>
      <c r="G43" s="441">
        <v>4.5333776947389535E-4</v>
      </c>
      <c r="I43" s="442"/>
      <c r="J43" s="442"/>
      <c r="O43" s="443"/>
      <c r="P43" s="444"/>
    </row>
    <row r="44" spans="1:18" s="277" customFormat="1" ht="21">
      <c r="A44" s="434">
        <v>3</v>
      </c>
      <c r="B44" s="434" t="s">
        <v>422</v>
      </c>
      <c r="C44" s="434">
        <v>2256.3000000000002</v>
      </c>
      <c r="D44" s="440" t="s">
        <v>436</v>
      </c>
      <c r="E44" s="440" t="s">
        <v>436</v>
      </c>
      <c r="F44" s="440">
        <v>432500000</v>
      </c>
      <c r="G44" s="441">
        <v>7.9516704832470163E-3</v>
      </c>
      <c r="O44" s="443"/>
      <c r="P44" s="444"/>
    </row>
    <row r="45" spans="1:18" s="277" customFormat="1" ht="21">
      <c r="A45" s="434">
        <v>4</v>
      </c>
      <c r="B45" s="434" t="s">
        <v>530</v>
      </c>
      <c r="C45" s="434">
        <v>2256.4</v>
      </c>
      <c r="D45" s="440" t="s">
        <v>436</v>
      </c>
      <c r="E45" s="440" t="s">
        <v>436</v>
      </c>
      <c r="F45" s="440"/>
      <c r="G45" s="441"/>
      <c r="O45" s="443"/>
      <c r="P45" s="444"/>
    </row>
    <row r="46" spans="1:18" s="277" customFormat="1" ht="31.5">
      <c r="A46" s="434">
        <v>5</v>
      </c>
      <c r="B46" s="434" t="s">
        <v>423</v>
      </c>
      <c r="C46" s="434">
        <v>2256.5</v>
      </c>
      <c r="D46" s="440" t="s">
        <v>436</v>
      </c>
      <c r="E46" s="440" t="s">
        <v>436</v>
      </c>
      <c r="F46" s="440">
        <v>2393150000</v>
      </c>
      <c r="G46" s="441">
        <v>4.3998936917878838E-2</v>
      </c>
      <c r="O46" s="443"/>
      <c r="P46" s="444"/>
    </row>
    <row r="47" spans="1:18" s="277" customFormat="1" ht="21">
      <c r="A47" s="434">
        <v>6</v>
      </c>
      <c r="B47" s="434" t="s">
        <v>424</v>
      </c>
      <c r="C47" s="434">
        <v>2256.6</v>
      </c>
      <c r="D47" s="440" t="s">
        <v>436</v>
      </c>
      <c r="E47" s="440" t="s">
        <v>436</v>
      </c>
      <c r="F47" s="440"/>
      <c r="G47" s="441"/>
      <c r="O47" s="443"/>
      <c r="P47" s="444"/>
    </row>
    <row r="48" spans="1:18" s="277" customFormat="1" ht="21">
      <c r="A48" s="434">
        <v>7</v>
      </c>
      <c r="B48" s="434" t="s">
        <v>684</v>
      </c>
      <c r="C48" s="434">
        <v>2256.6999999999998</v>
      </c>
      <c r="D48" s="440" t="s">
        <v>436</v>
      </c>
      <c r="E48" s="440" t="s">
        <v>436</v>
      </c>
      <c r="F48" s="446"/>
      <c r="G48" s="447">
        <f t="shared" ref="G48" si="0">IFERROR(F48/$F$59," ")</f>
        <v>0</v>
      </c>
      <c r="O48" s="443"/>
      <c r="P48" s="444"/>
    </row>
    <row r="49" spans="1:18" s="439" customFormat="1" ht="21">
      <c r="A49" s="433"/>
      <c r="B49" s="433" t="s">
        <v>426</v>
      </c>
      <c r="C49" s="433">
        <v>2257</v>
      </c>
      <c r="D49" s="437" t="s">
        <v>436</v>
      </c>
      <c r="E49" s="437" t="s">
        <v>436</v>
      </c>
      <c r="F49" s="448">
        <v>2896014383</v>
      </c>
      <c r="G49" s="445">
        <v>5.324428228522525E-2</v>
      </c>
      <c r="I49" s="277"/>
      <c r="J49" s="277"/>
      <c r="K49" s="277"/>
      <c r="L49" s="277"/>
      <c r="M49" s="277"/>
      <c r="N49" s="277"/>
      <c r="O49" s="443"/>
      <c r="P49" s="444"/>
      <c r="Q49" s="277"/>
      <c r="R49" s="277"/>
    </row>
    <row r="50" spans="1:18" s="439" customFormat="1" ht="21">
      <c r="A50" s="433" t="s">
        <v>264</v>
      </c>
      <c r="B50" s="433" t="s">
        <v>427</v>
      </c>
      <c r="C50" s="433">
        <v>2258</v>
      </c>
      <c r="D50" s="437" t="s">
        <v>436</v>
      </c>
      <c r="E50" s="437" t="s">
        <v>436</v>
      </c>
      <c r="F50" s="448"/>
      <c r="G50" s="441"/>
      <c r="I50" s="277"/>
      <c r="J50" s="277"/>
      <c r="K50" s="277"/>
      <c r="L50" s="277"/>
      <c r="M50" s="277"/>
      <c r="N50" s="277"/>
      <c r="O50" s="443"/>
      <c r="P50" s="444"/>
      <c r="Q50" s="277"/>
      <c r="R50" s="277"/>
    </row>
    <row r="51" spans="1:18" s="277" customFormat="1" ht="21">
      <c r="A51" s="434">
        <v>1</v>
      </c>
      <c r="B51" s="434" t="s">
        <v>370</v>
      </c>
      <c r="C51" s="434">
        <v>2259</v>
      </c>
      <c r="D51" s="440" t="s">
        <v>436</v>
      </c>
      <c r="E51" s="440" t="s">
        <v>436</v>
      </c>
      <c r="F51" s="446">
        <v>18922937235</v>
      </c>
      <c r="G51" s="447">
        <v>0.34790511322054429</v>
      </c>
      <c r="I51" s="442"/>
      <c r="J51" s="442"/>
      <c r="O51" s="443"/>
      <c r="P51" s="444"/>
    </row>
    <row r="52" spans="1:18" s="277" customFormat="1" ht="21">
      <c r="A52" s="434">
        <v>1.1000000000000001</v>
      </c>
      <c r="B52" s="434" t="s">
        <v>512</v>
      </c>
      <c r="C52" s="434">
        <v>2259.1</v>
      </c>
      <c r="D52" s="440"/>
      <c r="E52" s="440"/>
      <c r="F52" s="446">
        <v>12904439126</v>
      </c>
      <c r="G52" s="441">
        <v>0.23725282705450201</v>
      </c>
      <c r="O52" s="443"/>
      <c r="P52" s="444"/>
    </row>
    <row r="53" spans="1:18" s="277" customFormat="1" ht="24.75" customHeight="1">
      <c r="A53" s="434">
        <v>1.2</v>
      </c>
      <c r="B53" s="434" t="s">
        <v>428</v>
      </c>
      <c r="C53" s="434">
        <v>2259.1999999999998</v>
      </c>
      <c r="D53" s="440" t="s">
        <v>436</v>
      </c>
      <c r="E53" s="440" t="s">
        <v>436</v>
      </c>
      <c r="F53" s="446">
        <v>18498109</v>
      </c>
      <c r="G53" s="441">
        <v>3.4009449093915835E-4</v>
      </c>
      <c r="O53" s="443"/>
      <c r="P53" s="444"/>
    </row>
    <row r="54" spans="1:18" s="277" customFormat="1" ht="39" customHeight="1">
      <c r="A54" s="434">
        <v>1.3</v>
      </c>
      <c r="B54" s="434" t="s">
        <v>452</v>
      </c>
      <c r="C54" s="434">
        <v>2259.3000000000002</v>
      </c>
      <c r="D54" s="440"/>
      <c r="E54" s="440"/>
      <c r="F54" s="446"/>
      <c r="G54" s="441"/>
      <c r="O54" s="443"/>
      <c r="P54" s="444"/>
    </row>
    <row r="55" spans="1:18" s="277" customFormat="1" ht="52.5" customHeight="1">
      <c r="A55" s="434">
        <v>1.4</v>
      </c>
      <c r="B55" s="434" t="s">
        <v>703</v>
      </c>
      <c r="C55" s="434">
        <v>2259.4</v>
      </c>
      <c r="D55" s="440"/>
      <c r="E55" s="440"/>
      <c r="F55" s="446">
        <v>6000000000</v>
      </c>
      <c r="G55" s="441">
        <v>0.11031219167510312</v>
      </c>
      <c r="O55" s="443"/>
      <c r="P55" s="444"/>
    </row>
    <row r="56" spans="1:18" s="277" customFormat="1" ht="24.75" customHeight="1">
      <c r="A56" s="434">
        <v>2</v>
      </c>
      <c r="B56" s="434" t="s">
        <v>425</v>
      </c>
      <c r="C56" s="434">
        <v>2260</v>
      </c>
      <c r="D56" s="440" t="s">
        <v>436</v>
      </c>
      <c r="E56" s="440" t="s">
        <v>436</v>
      </c>
      <c r="F56" s="446"/>
      <c r="G56" s="441"/>
      <c r="O56" s="443"/>
      <c r="P56" s="444"/>
    </row>
    <row r="57" spans="1:18" s="277" customFormat="1" ht="24.75" customHeight="1">
      <c r="A57" s="434">
        <v>3</v>
      </c>
      <c r="B57" s="434" t="s">
        <v>429</v>
      </c>
      <c r="C57" s="434">
        <v>2261</v>
      </c>
      <c r="D57" s="440" t="s">
        <v>436</v>
      </c>
      <c r="E57" s="440" t="s">
        <v>436</v>
      </c>
      <c r="F57" s="446"/>
      <c r="G57" s="441"/>
      <c r="O57" s="443"/>
      <c r="P57" s="444"/>
    </row>
    <row r="58" spans="1:18" s="277" customFormat="1" ht="21">
      <c r="A58" s="434">
        <v>4</v>
      </c>
      <c r="B58" s="434" t="s">
        <v>426</v>
      </c>
      <c r="C58" s="434">
        <v>2262</v>
      </c>
      <c r="D58" s="440"/>
      <c r="E58" s="440"/>
      <c r="F58" s="448">
        <v>18922937235</v>
      </c>
      <c r="G58" s="445">
        <v>0.34790511322054429</v>
      </c>
      <c r="O58" s="443"/>
      <c r="P58" s="444"/>
    </row>
    <row r="59" spans="1:18" s="439" customFormat="1" ht="21">
      <c r="A59" s="433" t="s">
        <v>142</v>
      </c>
      <c r="B59" s="433" t="s">
        <v>430</v>
      </c>
      <c r="C59" s="433">
        <v>2263</v>
      </c>
      <c r="D59" s="437">
        <v>1619300</v>
      </c>
      <c r="E59" s="437"/>
      <c r="F59" s="448">
        <v>54391086868</v>
      </c>
      <c r="G59" s="445">
        <v>1</v>
      </c>
      <c r="I59" s="277"/>
      <c r="J59" s="277"/>
      <c r="K59" s="277"/>
      <c r="L59" s="277"/>
      <c r="M59" s="277"/>
      <c r="N59" s="277"/>
      <c r="O59" s="443"/>
      <c r="P59" s="444"/>
      <c r="Q59" s="277"/>
      <c r="R59" s="277"/>
    </row>
    <row r="60" spans="1:18" s="439" customFormat="1">
      <c r="A60" s="278"/>
      <c r="B60" s="278"/>
      <c r="C60" s="278"/>
      <c r="D60" s="449"/>
      <c r="E60" s="449"/>
      <c r="F60" s="450"/>
      <c r="G60" s="451"/>
      <c r="I60" s="277"/>
      <c r="J60" s="277"/>
      <c r="K60" s="277"/>
      <c r="L60" s="277"/>
      <c r="M60" s="277"/>
      <c r="N60" s="277"/>
      <c r="O60" s="443"/>
      <c r="P60" s="444"/>
      <c r="Q60" s="277"/>
      <c r="R60" s="277"/>
    </row>
    <row r="61" spans="1:18">
      <c r="A61" s="452" t="s">
        <v>683</v>
      </c>
    </row>
    <row r="62" spans="1:18" ht="51.75" customHeight="1">
      <c r="A62" s="539" t="s">
        <v>726</v>
      </c>
      <c r="B62" s="539"/>
      <c r="C62" s="539"/>
      <c r="D62" s="539"/>
      <c r="E62" s="539"/>
      <c r="F62" s="539"/>
      <c r="G62" s="539"/>
    </row>
    <row r="64" spans="1:18">
      <c r="A64" s="439" t="s">
        <v>176</v>
      </c>
      <c r="B64" s="277"/>
      <c r="C64" s="454"/>
      <c r="E64" s="455" t="s">
        <v>177</v>
      </c>
      <c r="F64" s="455"/>
      <c r="G64" s="277"/>
      <c r="H64" s="277"/>
    </row>
    <row r="65" spans="1:8">
      <c r="A65" s="456" t="s">
        <v>178</v>
      </c>
      <c r="B65" s="277"/>
      <c r="C65" s="454"/>
      <c r="E65" s="457" t="s">
        <v>179</v>
      </c>
      <c r="F65" s="457"/>
      <c r="G65" s="277"/>
      <c r="H65" s="277"/>
    </row>
    <row r="66" spans="1:8">
      <c r="A66" s="277"/>
      <c r="B66" s="277"/>
      <c r="C66" s="454"/>
      <c r="E66" s="454"/>
      <c r="F66" s="454"/>
      <c r="G66" s="277"/>
      <c r="H66" s="277"/>
    </row>
    <row r="67" spans="1:8">
      <c r="A67" s="277"/>
      <c r="B67" s="277"/>
      <c r="C67" s="454"/>
      <c r="E67" s="454"/>
      <c r="F67" s="454"/>
      <c r="G67" s="277"/>
      <c r="H67" s="277"/>
    </row>
    <row r="68" spans="1:8">
      <c r="A68" s="277"/>
      <c r="B68" s="277"/>
      <c r="C68" s="454"/>
      <c r="E68" s="454"/>
      <c r="F68" s="454"/>
      <c r="G68" s="277"/>
      <c r="H68" s="277"/>
    </row>
    <row r="69" spans="1:8">
      <c r="A69" s="277"/>
      <c r="B69" s="277"/>
      <c r="C69" s="454"/>
      <c r="E69" s="454"/>
      <c r="F69" s="454"/>
      <c r="G69" s="277"/>
      <c r="H69" s="277"/>
    </row>
    <row r="70" spans="1:8">
      <c r="A70" s="277"/>
      <c r="B70" s="277"/>
      <c r="C70" s="454"/>
      <c r="E70" s="454"/>
      <c r="F70" s="454"/>
      <c r="G70" s="277"/>
      <c r="H70" s="277"/>
    </row>
    <row r="71" spans="1:8">
      <c r="A71" s="277"/>
      <c r="B71" s="277"/>
      <c r="C71" s="454"/>
      <c r="E71" s="454"/>
      <c r="F71" s="454"/>
      <c r="G71" s="277"/>
      <c r="H71" s="277"/>
    </row>
    <row r="72" spans="1:8">
      <c r="A72" s="277"/>
      <c r="B72" s="277"/>
      <c r="C72" s="454"/>
      <c r="E72" s="454"/>
      <c r="F72" s="454"/>
      <c r="G72" s="277"/>
      <c r="H72" s="277"/>
    </row>
    <row r="73" spans="1:8">
      <c r="A73" s="458"/>
      <c r="B73" s="458"/>
      <c r="C73" s="459"/>
      <c r="E73" s="459"/>
      <c r="F73" s="459"/>
      <c r="G73" s="458"/>
      <c r="H73" s="277"/>
    </row>
    <row r="74" spans="1:8">
      <c r="A74" s="439" t="s">
        <v>239</v>
      </c>
      <c r="B74" s="277"/>
      <c r="C74" s="454"/>
      <c r="E74" s="455" t="s">
        <v>451</v>
      </c>
      <c r="F74" s="455"/>
      <c r="G74" s="277"/>
      <c r="H74" s="277"/>
    </row>
    <row r="75" spans="1:8">
      <c r="A75" s="439" t="s">
        <v>600</v>
      </c>
      <c r="B75" s="277"/>
      <c r="C75" s="454"/>
      <c r="E75" s="455"/>
      <c r="F75" s="455"/>
      <c r="G75" s="277"/>
      <c r="H75" s="277"/>
    </row>
    <row r="76" spans="1:8">
      <c r="A76" s="277" t="s">
        <v>240</v>
      </c>
      <c r="B76" s="277"/>
      <c r="C76" s="454"/>
      <c r="E76" s="454"/>
      <c r="F76" s="454"/>
      <c r="G76" s="277"/>
      <c r="H76" s="277"/>
    </row>
  </sheetData>
  <mergeCells count="13">
    <mergeCell ref="A1:G1"/>
    <mergeCell ref="A2:G2"/>
    <mergeCell ref="A3:G4"/>
    <mergeCell ref="A5:G5"/>
    <mergeCell ref="A8:B8"/>
    <mergeCell ref="C8:F8"/>
    <mergeCell ref="A7:B7"/>
    <mergeCell ref="C7:F7"/>
    <mergeCell ref="A62:G62"/>
    <mergeCell ref="A9:B9"/>
    <mergeCell ref="C9:F9"/>
    <mergeCell ref="A10:B10"/>
    <mergeCell ref="C10:F10"/>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1" zoomScaleNormal="100" zoomScaleSheetLayoutView="100" workbookViewId="0">
      <selection activeCell="E20" sqref="E20"/>
    </sheetView>
  </sheetViews>
  <sheetFormatPr defaultColWidth="9.140625" defaultRowHeight="10.5"/>
  <cols>
    <col min="1" max="1" width="7.42578125" style="479" customWidth="1"/>
    <col min="2" max="2" width="5.28515625" style="479" customWidth="1"/>
    <col min="3" max="3" width="52.5703125" style="460" customWidth="1"/>
    <col min="4" max="4" width="11.7109375" style="460" customWidth="1"/>
    <col min="5" max="5" width="28.42578125" style="460" customWidth="1"/>
    <col min="6" max="6" width="29.85546875" style="460" customWidth="1"/>
    <col min="7" max="7" width="5.140625" style="460" customWidth="1"/>
    <col min="8" max="8" width="15.28515625" style="460" customWidth="1"/>
    <col min="9" max="9" width="12.7109375" style="460" bestFit="1" customWidth="1"/>
    <col min="10" max="10" width="15.7109375" style="460" hidden="1" customWidth="1"/>
    <col min="11" max="11" width="15.42578125" style="460" hidden="1" customWidth="1"/>
    <col min="12" max="12" width="9.140625" style="460"/>
    <col min="13" max="13" width="15" style="460" bestFit="1" customWidth="1"/>
    <col min="14" max="16384" width="9.140625" style="460"/>
  </cols>
  <sheetData>
    <row r="1" spans="1:13" ht="24.75" customHeight="1">
      <c r="A1" s="548" t="s">
        <v>704</v>
      </c>
      <c r="B1" s="548"/>
      <c r="C1" s="548"/>
      <c r="D1" s="548"/>
      <c r="E1" s="548"/>
      <c r="F1" s="548"/>
    </row>
    <row r="2" spans="1:13" ht="26.25" customHeight="1">
      <c r="A2" s="549" t="s">
        <v>171</v>
      </c>
      <c r="B2" s="549"/>
      <c r="C2" s="549"/>
      <c r="D2" s="549"/>
      <c r="E2" s="549"/>
      <c r="F2" s="549"/>
    </row>
    <row r="3" spans="1:13">
      <c r="A3" s="550" t="s">
        <v>572</v>
      </c>
      <c r="B3" s="550"/>
      <c r="C3" s="550"/>
      <c r="D3" s="550"/>
      <c r="E3" s="550"/>
      <c r="F3" s="550"/>
      <c r="G3" s="550"/>
      <c r="H3" s="461"/>
    </row>
    <row r="4" spans="1:13" ht="22.5" customHeight="1">
      <c r="A4" s="550"/>
      <c r="B4" s="550"/>
      <c r="C4" s="550"/>
      <c r="D4" s="550"/>
      <c r="E4" s="550"/>
      <c r="F4" s="550"/>
      <c r="G4" s="550"/>
      <c r="H4" s="461"/>
    </row>
    <row r="5" spans="1:13">
      <c r="A5" s="551" t="str">
        <f>'ngay thang'!B10</f>
        <v>Quý 1 năm 2023/Quarter I 2023</v>
      </c>
      <c r="B5" s="551"/>
      <c r="C5" s="551"/>
      <c r="D5" s="551"/>
      <c r="E5" s="551"/>
      <c r="F5" s="551"/>
      <c r="G5" s="551"/>
      <c r="H5" s="462"/>
    </row>
    <row r="6" spans="1:13">
      <c r="A6" s="462"/>
      <c r="B6" s="462"/>
      <c r="C6" s="462"/>
      <c r="D6" s="462"/>
      <c r="E6" s="462"/>
    </row>
    <row r="7" spans="1:13" ht="30.75" customHeight="1">
      <c r="A7" s="463"/>
      <c r="B7" s="547" t="s">
        <v>668</v>
      </c>
      <c r="C7" s="547"/>
      <c r="D7" s="547" t="s">
        <v>669</v>
      </c>
      <c r="E7" s="547"/>
      <c r="F7" s="547"/>
      <c r="G7" s="547"/>
      <c r="H7" s="464"/>
    </row>
    <row r="8" spans="1:13" ht="30.75" customHeight="1">
      <c r="A8" s="465"/>
      <c r="B8" s="546" t="s">
        <v>670</v>
      </c>
      <c r="C8" s="546"/>
      <c r="D8" s="546" t="s">
        <v>671</v>
      </c>
      <c r="E8" s="546"/>
      <c r="F8" s="546"/>
      <c r="G8" s="465"/>
      <c r="H8" s="466"/>
    </row>
    <row r="9" spans="1:13" ht="30.75" customHeight="1">
      <c r="A9" s="463"/>
      <c r="B9" s="547" t="s">
        <v>672</v>
      </c>
      <c r="C9" s="547"/>
      <c r="D9" s="547" t="s">
        <v>673</v>
      </c>
      <c r="E9" s="547"/>
      <c r="F9" s="547"/>
      <c r="G9" s="463"/>
      <c r="H9" s="464"/>
    </row>
    <row r="10" spans="1:13" ht="30.75" customHeight="1">
      <c r="A10" s="465"/>
      <c r="B10" s="546" t="s">
        <v>674</v>
      </c>
      <c r="C10" s="546"/>
      <c r="D10" s="546" t="str">
        <f>'ngay thang'!B14</f>
        <v>Ngày 20 tháng 04 năm 2023
20 Apr 2023</v>
      </c>
      <c r="E10" s="546"/>
      <c r="F10" s="546"/>
      <c r="G10" s="465"/>
      <c r="H10" s="466"/>
    </row>
    <row r="12" spans="1:13" ht="58.5" customHeight="1">
      <c r="A12" s="542" t="s">
        <v>199</v>
      </c>
      <c r="B12" s="542"/>
      <c r="C12" s="467" t="s">
        <v>573</v>
      </c>
      <c r="D12" s="467" t="s">
        <v>174</v>
      </c>
      <c r="E12" s="467" t="s">
        <v>289</v>
      </c>
      <c r="F12" s="467" t="s">
        <v>290</v>
      </c>
    </row>
    <row r="13" spans="1:13" ht="30" customHeight="1">
      <c r="A13" s="292" t="s">
        <v>46</v>
      </c>
      <c r="B13" s="292"/>
      <c r="C13" s="468" t="s">
        <v>574</v>
      </c>
      <c r="D13" s="285" t="s">
        <v>575</v>
      </c>
      <c r="E13" s="469">
        <v>51548868071</v>
      </c>
      <c r="F13" s="469">
        <v>50094994872</v>
      </c>
      <c r="I13" s="470"/>
      <c r="J13" s="470"/>
      <c r="K13" s="470"/>
      <c r="L13" s="470"/>
      <c r="M13" s="470"/>
    </row>
    <row r="14" spans="1:13" ht="31.5">
      <c r="A14" s="292" t="s">
        <v>56</v>
      </c>
      <c r="B14" s="292"/>
      <c r="C14" s="468" t="s">
        <v>576</v>
      </c>
      <c r="D14" s="285" t="s">
        <v>577</v>
      </c>
      <c r="E14" s="469">
        <v>1551848031</v>
      </c>
      <c r="F14" s="469">
        <v>341925799</v>
      </c>
      <c r="I14" s="470"/>
      <c r="J14" s="470"/>
      <c r="K14" s="470"/>
      <c r="L14" s="470"/>
      <c r="M14" s="470"/>
    </row>
    <row r="15" spans="1:13" ht="54.75" customHeight="1">
      <c r="A15" s="543"/>
      <c r="B15" s="285" t="s">
        <v>110</v>
      </c>
      <c r="C15" s="471" t="s">
        <v>578</v>
      </c>
      <c r="D15" s="285" t="s">
        <v>579</v>
      </c>
      <c r="E15" s="472">
        <v>1551848031</v>
      </c>
      <c r="F15" s="472">
        <v>341925799</v>
      </c>
      <c r="I15" s="470"/>
      <c r="J15" s="470"/>
      <c r="K15" s="470"/>
      <c r="L15" s="470"/>
      <c r="M15" s="470"/>
    </row>
    <row r="16" spans="1:13" ht="53.25" customHeight="1">
      <c r="A16" s="544"/>
      <c r="B16" s="285" t="s">
        <v>112</v>
      </c>
      <c r="C16" s="471" t="s">
        <v>580</v>
      </c>
      <c r="D16" s="285" t="s">
        <v>581</v>
      </c>
      <c r="E16" s="472"/>
      <c r="F16" s="472"/>
      <c r="I16" s="470"/>
      <c r="J16" s="470"/>
      <c r="K16" s="470"/>
      <c r="L16" s="470"/>
      <c r="M16" s="470"/>
    </row>
    <row r="17" spans="1:13" ht="51.75" customHeight="1">
      <c r="A17" s="292" t="s">
        <v>133</v>
      </c>
      <c r="B17" s="292"/>
      <c r="C17" s="468" t="s">
        <v>582</v>
      </c>
      <c r="D17" s="292" t="s">
        <v>583</v>
      </c>
      <c r="E17" s="473">
        <v>-85791874</v>
      </c>
      <c r="F17" s="469">
        <v>1111947400</v>
      </c>
      <c r="H17" s="470"/>
      <c r="I17" s="470"/>
      <c r="J17" s="470"/>
      <c r="K17" s="470"/>
      <c r="L17" s="470"/>
      <c r="M17" s="470"/>
    </row>
    <row r="18" spans="1:13" ht="29.25" customHeight="1">
      <c r="A18" s="543"/>
      <c r="B18" s="285" t="s">
        <v>584</v>
      </c>
      <c r="C18" s="471" t="s">
        <v>585</v>
      </c>
      <c r="D18" s="285" t="s">
        <v>586</v>
      </c>
      <c r="E18" s="474">
        <v>631056051</v>
      </c>
      <c r="F18" s="472">
        <v>2052105799</v>
      </c>
      <c r="H18" s="470"/>
      <c r="I18" s="470"/>
      <c r="J18" s="470"/>
      <c r="K18" s="470"/>
      <c r="L18" s="470"/>
      <c r="M18" s="470"/>
    </row>
    <row r="19" spans="1:13" ht="29.25" customHeight="1">
      <c r="A19" s="545"/>
      <c r="B19" s="285" t="s">
        <v>587</v>
      </c>
      <c r="C19" s="471" t="s">
        <v>588</v>
      </c>
      <c r="D19" s="285" t="s">
        <v>589</v>
      </c>
      <c r="E19" s="472">
        <v>716847925</v>
      </c>
      <c r="F19" s="472">
        <v>940158399</v>
      </c>
      <c r="H19" s="470"/>
      <c r="I19" s="470"/>
      <c r="J19" s="470"/>
      <c r="K19" s="470"/>
      <c r="L19" s="470"/>
      <c r="M19" s="470"/>
    </row>
    <row r="20" spans="1:13" s="476" customFormat="1" ht="39" customHeight="1">
      <c r="A20" s="292" t="s">
        <v>135</v>
      </c>
      <c r="B20" s="292"/>
      <c r="C20" s="475" t="s">
        <v>602</v>
      </c>
      <c r="D20" s="292" t="s">
        <v>590</v>
      </c>
      <c r="E20" s="469">
        <v>53014924228</v>
      </c>
      <c r="F20" s="469">
        <v>51548868071</v>
      </c>
      <c r="H20" s="477"/>
      <c r="I20" s="470"/>
      <c r="J20" s="470"/>
      <c r="K20" s="470"/>
      <c r="L20" s="470"/>
      <c r="M20" s="470"/>
    </row>
    <row r="21" spans="1:13">
      <c r="A21" s="292"/>
      <c r="B21" s="292"/>
      <c r="C21" s="468"/>
      <c r="D21" s="292"/>
      <c r="E21" s="478"/>
      <c r="F21" s="478"/>
    </row>
    <row r="23" spans="1:13">
      <c r="A23" s="480" t="s">
        <v>176</v>
      </c>
      <c r="B23" s="460"/>
      <c r="C23" s="481"/>
      <c r="E23" s="482" t="s">
        <v>177</v>
      </c>
    </row>
    <row r="24" spans="1:13">
      <c r="A24" s="483" t="s">
        <v>178</v>
      </c>
      <c r="B24" s="460"/>
      <c r="C24" s="481"/>
      <c r="E24" s="484" t="s">
        <v>179</v>
      </c>
    </row>
    <row r="25" spans="1:13">
      <c r="A25" s="460"/>
      <c r="B25" s="460"/>
      <c r="C25" s="481"/>
      <c r="E25" s="481"/>
    </row>
    <row r="26" spans="1:13">
      <c r="A26" s="460"/>
      <c r="B26" s="460"/>
      <c r="C26" s="481"/>
      <c r="E26" s="481"/>
    </row>
    <row r="27" spans="1:13">
      <c r="A27" s="460"/>
      <c r="B27" s="460"/>
      <c r="C27" s="481"/>
      <c r="E27" s="481"/>
    </row>
    <row r="28" spans="1:13">
      <c r="A28" s="460"/>
      <c r="B28" s="460"/>
      <c r="C28" s="481"/>
      <c r="E28" s="481"/>
    </row>
    <row r="29" spans="1:13">
      <c r="A29" s="460"/>
      <c r="B29" s="460"/>
      <c r="C29" s="481"/>
      <c r="E29" s="481"/>
    </row>
    <row r="30" spans="1:13">
      <c r="A30" s="460"/>
      <c r="B30" s="460"/>
      <c r="C30" s="481"/>
      <c r="E30" s="481"/>
    </row>
    <row r="31" spans="1:13">
      <c r="A31" s="460"/>
      <c r="B31" s="460"/>
      <c r="C31" s="481"/>
      <c r="E31" s="481"/>
    </row>
    <row r="32" spans="1:13">
      <c r="A32" s="485"/>
      <c r="B32" s="485"/>
      <c r="C32" s="310"/>
      <c r="E32" s="310"/>
      <c r="F32" s="485"/>
    </row>
    <row r="33" spans="1:5">
      <c r="A33" s="480" t="s">
        <v>239</v>
      </c>
      <c r="B33" s="460"/>
      <c r="C33" s="481"/>
      <c r="E33" s="306" t="s">
        <v>451</v>
      </c>
    </row>
    <row r="34" spans="1:5">
      <c r="A34" s="480" t="s">
        <v>600</v>
      </c>
      <c r="B34" s="460"/>
      <c r="C34" s="481"/>
      <c r="E34" s="306"/>
    </row>
    <row r="35" spans="1:5">
      <c r="A35" s="460" t="s">
        <v>240</v>
      </c>
      <c r="B35" s="460"/>
      <c r="C35" s="481"/>
      <c r="E35" s="305"/>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+wk2ggGNg0/YZOomW4GPryK1gBE=</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ww1x6RlQlwvEKLmaexv15UOucqE=</DigestValue>
    </Reference>
  </SignedInfo>
  <SignatureValue>oqjadQaByG9O/17Xm8qPjU1uvoBFnI+iMIqBugXoUZ9rKL9Wr2vxyVh9b9uI1SGIl453RaitVIIS
BdTrFt5gi/BuYjmdcKvByzW6CaM5U/UOVAT2FlBXMp5QB68IqFgO47uuT22Y4jOi6j9zU+Hj7B/8
sEPXu5B2Hb2ZjVBfujg=</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worksheets/sheet7.xml?ContentType=application/vnd.openxmlformats-officedocument.spreadsheetml.worksheet+xml">
        <DigestMethod Algorithm="http://www.w3.org/2000/09/xmldsig#sha1"/>
        <DigestValue>gstrXWcJXNXHGoFMiS2g459X+88=</DigestValue>
      </Reference>
      <Reference URI="/xl/printerSettings/printerSettings10.bin?ContentType=application/vnd.openxmlformats-officedocument.spreadsheetml.printerSettings">
        <DigestMethod Algorithm="http://www.w3.org/2000/09/xmldsig#sha1"/>
        <DigestValue>J1jtmoQS87xdUdVVhGM3ye8rU2U=</DigestValue>
      </Reference>
      <Reference URI="/xl/worksheets/sheet11.xml?ContentType=application/vnd.openxmlformats-officedocument.spreadsheetml.worksheet+xml">
        <DigestMethod Algorithm="http://www.w3.org/2000/09/xmldsig#sha1"/>
        <DigestValue>bBEPXOngquQ6AJUNoeCEqzCM8Yk=</DigestValue>
      </Reference>
      <Reference URI="/xl/sharedStrings.xml?ContentType=application/vnd.openxmlformats-officedocument.spreadsheetml.sharedStrings+xml">
        <DigestMethod Algorithm="http://www.w3.org/2000/09/xmldsig#sha1"/>
        <DigestValue>R6yeSSWUf/0wWIxzjvD84Qy1Ups=</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N6LJ8TiBH8P3r6xszh4uxv2xty4=</DigestValue>
      </Reference>
      <Reference URI="/xl/worksheets/sheet15.xml?ContentType=application/vnd.openxmlformats-officedocument.spreadsheetml.worksheet+xml">
        <DigestMethod Algorithm="http://www.w3.org/2000/09/xmldsig#sha1"/>
        <DigestValue>2iLBSKupIEYsGG40yEwyRBtVQU0=</DigestValue>
      </Reference>
      <Reference URI="/xl/printerSettings/printerSettings8.bin?ContentType=application/vnd.openxmlformats-officedocument.spreadsheetml.printerSettings">
        <DigestMethod Algorithm="http://www.w3.org/2000/09/xmldsig#sha1"/>
        <DigestValue>N6LJ8TiBH8P3r6xszh4uxv2xty4=</DigestValue>
      </Reference>
      <Reference URI="/xl/worksheets/sheet9.xml?ContentType=application/vnd.openxmlformats-officedocument.spreadsheetml.worksheet+xml">
        <DigestMethod Algorithm="http://www.w3.org/2000/09/xmldsig#sha1"/>
        <DigestValue>2y6UXHbj0WMnw0iQefKP6KPaBjM=</DigestValue>
      </Reference>
      <Reference URI="/xl/printerSettings/printerSettings6.bin?ContentType=application/vnd.openxmlformats-officedocument.spreadsheetml.printerSettings">
        <DigestMethod Algorithm="http://www.w3.org/2000/09/xmldsig#sha1"/>
        <DigestValue>N6LJ8TiBH8P3r6xszh4uxv2xty4=</DigestValue>
      </Reference>
      <Reference URI="/xl/worksheets/sheet5.xml?ContentType=application/vnd.openxmlformats-officedocument.spreadsheetml.worksheet+xml">
        <DigestMethod Algorithm="http://www.w3.org/2000/09/xmldsig#sha1"/>
        <DigestValue>m0upkEs+Oh8gARMVuOIj+d3JOuQ=</DigestValue>
      </Reference>
      <Reference URI="/xl/printerSettings/printerSettings5.bin?ContentType=application/vnd.openxmlformats-officedocument.spreadsheetml.printerSettings">
        <DigestMethod Algorithm="http://www.w3.org/2000/09/xmldsig#sha1"/>
        <DigestValue>N6LJ8TiBH8P3r6xszh4uxv2xty4=</DigestValue>
      </Reference>
      <Reference URI="/xl/worksheets/sheet8.xml?ContentType=application/vnd.openxmlformats-officedocument.spreadsheetml.worksheet+xml">
        <DigestMethod Algorithm="http://www.w3.org/2000/09/xmldsig#sha1"/>
        <DigestValue>J73WEcsr3ziPG3Hge64SDAFHW1I=</DigestValue>
      </Reference>
      <Reference URI="/xl/printerSettings/printerSettings1.bin?ContentType=application/vnd.openxmlformats-officedocument.spreadsheetml.printerSettings">
        <DigestMethod Algorithm="http://www.w3.org/2000/09/xmldsig#sha1"/>
        <DigestValue>Yzssrwl8RKo+bXVrobbAFOXbw4U=</DigestValue>
      </Reference>
      <Reference URI="/xl/worksheets/sheet10.xml?ContentType=application/vnd.openxmlformats-officedocument.spreadsheetml.worksheet+xml">
        <DigestMethod Algorithm="http://www.w3.org/2000/09/xmldsig#sha1"/>
        <DigestValue>5mI/h501Nl56i4ZHNzSgVHWlzww=</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worksheets/sheet6.xml?ContentType=application/vnd.openxmlformats-officedocument.spreadsheetml.worksheet+xml">
        <DigestMethod Algorithm="http://www.w3.org/2000/09/xmldsig#sha1"/>
        <DigestValue>PIENbCBbAW6p88oh+UxY5ABLCZU=</DigestValue>
      </Reference>
      <Reference URI="/xl/printerSettings/printerSettings11.bin?ContentType=application/vnd.openxmlformats-officedocument.spreadsheetml.printerSettings">
        <DigestMethod Algorithm="http://www.w3.org/2000/09/xmldsig#sha1"/>
        <DigestValue>hTYzUcdPP9fE/MCA0gXaOnGWkZk=</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14.xml?ContentType=application/vnd.openxmlformats-officedocument.spreadsheetml.worksheet+xml">
        <DigestMethod Algorithm="http://www.w3.org/2000/09/xmldsig#sha1"/>
        <DigestValue>bbvG5mZxdiHC4IRkhUaODZ1LzaE=</DigestValue>
      </Reference>
      <Reference URI="/xl/worksheets/sheet13.xml?ContentType=application/vnd.openxmlformats-officedocument.spreadsheetml.worksheet+xml">
        <DigestMethod Algorithm="http://www.w3.org/2000/09/xmldsig#sha1"/>
        <DigestValue>WDUWa6+weLYqo9SIWjoHY41Rtis=</DigestValue>
      </Reference>
      <Reference URI="/xl/worksheets/sheet3.xml?ContentType=application/vnd.openxmlformats-officedocument.spreadsheetml.worksheet+xml">
        <DigestMethod Algorithm="http://www.w3.org/2000/09/xmldsig#sha1"/>
        <DigestValue>dSRvsKmYztZFbT8+ag4jaHfnhkA=</DigestValue>
      </Reference>
      <Reference URI="/xl/printerSettings/printerSettings3.bin?ContentType=application/vnd.openxmlformats-officedocument.spreadsheetml.printerSettings">
        <DigestMethod Algorithm="http://www.w3.org/2000/09/xmldsig#sha1"/>
        <DigestValue>d8ATByd/7BdC1k7Xi+Lq5hqVBMg=</DigestValue>
      </Reference>
      <Reference URI="/xl/worksheets/sheet2.xml?ContentType=application/vnd.openxmlformats-officedocument.spreadsheetml.worksheet+xml">
        <DigestMethod Algorithm="http://www.w3.org/2000/09/xmldsig#sha1"/>
        <DigestValue>V1qKXNjqK1J/9i6zNkDyxWvu6cc=</DigestValue>
      </Reference>
      <Reference URI="/xl/calcChain.xml?ContentType=application/vnd.openxmlformats-officedocument.spreadsheetml.calcChain+xml">
        <DigestMethod Algorithm="http://www.w3.org/2000/09/xmldsig#sha1"/>
        <DigestValue>m4zQ2Se5kKZlmlnpNTnu+ybvOkA=</DigestValue>
      </Reference>
      <Reference URI="/xl/worksheets/sheet4.xml?ContentType=application/vnd.openxmlformats-officedocument.spreadsheetml.worksheet+xml">
        <DigestMethod Algorithm="http://www.w3.org/2000/09/xmldsig#sha1"/>
        <DigestValue>RgyavXOcR1XXhEsOS+C0HvdICL8=</DigestValue>
      </Reference>
      <Reference URI="/xl/printerSettings/printerSettings15.bin?ContentType=application/vnd.openxmlformats-officedocument.spreadsheetml.printerSettings">
        <DigestMethod Algorithm="http://www.w3.org/2000/09/xmldsig#sha1"/>
        <DigestValue>N6LJ8TiBH8P3r6xszh4uxv2xty4=</DigestValue>
      </Reference>
      <Reference URI="/xl/workbook.xml?ContentType=application/vnd.openxmlformats-officedocument.spreadsheetml.sheet.main+xml">
        <DigestMethod Algorithm="http://www.w3.org/2000/09/xmldsig#sha1"/>
        <DigestValue>KnVQVIMAmbCVTnzT57CoKy1cw18=</DigestValue>
      </Reference>
      <Reference URI="/xl/printerSettings/printerSettings7.bin?ContentType=application/vnd.openxmlformats-officedocument.spreadsheetml.printerSettings">
        <DigestMethod Algorithm="http://www.w3.org/2000/09/xmldsig#sha1"/>
        <DigestValue>N6LJ8TiBH8P3r6xszh4uxv2xty4=</DigestValue>
      </Reference>
      <Reference URI="/xl/printerSettings/printerSettings14.bin?ContentType=application/vnd.openxmlformats-officedocument.spreadsheetml.printerSettings">
        <DigestMethod Algorithm="http://www.w3.org/2000/09/xmldsig#sha1"/>
        <DigestValue>N6LJ8TiBH8P3r6xszh4uxv2xty4=</DigestValue>
      </Reference>
      <Reference URI="/xl/drawings/drawing1.xml?ContentType=application/vnd.openxmlformats-officedocument.drawing+xml">
        <DigestMethod Algorithm="http://www.w3.org/2000/09/xmldsig#sha1"/>
        <DigestValue>ueYvMx5tg9+AdFllKLgcjlReQ60=</DigestValue>
      </Reference>
      <Reference URI="/xl/printerSettings/printerSettings4.bin?ContentType=application/vnd.openxmlformats-officedocument.spreadsheetml.printerSettings">
        <DigestMethod Algorithm="http://www.w3.org/2000/09/xmldsig#sha1"/>
        <DigestValue>J1jtmoQS87xdUdVVhGM3ye8rU2U=</DigestValue>
      </Reference>
      <Reference URI="/xl/worksheets/sheet12.xml?ContentType=application/vnd.openxmlformats-officedocument.spreadsheetml.worksheet+xml">
        <DigestMethod Algorithm="http://www.w3.org/2000/09/xmldsig#sha1"/>
        <DigestValue>AL5USrXpQ+kTVV6sK9RJU7JfHD0=</DigestValue>
      </Reference>
      <Reference URI="/xl/media/image1.png?ContentType=image/png">
        <DigestMethod Algorithm="http://www.w3.org/2000/09/xmldsig#sha1"/>
        <DigestValue>lM2Md+1JslHzEzwa4yLeIXnbMIc=</DigestValue>
      </Reference>
      <Reference URI="/xl/styles.xml?ContentType=application/vnd.openxmlformats-officedocument.spreadsheetml.styles+xml">
        <DigestMethod Algorithm="http://www.w3.org/2000/09/xmldsig#sha1"/>
        <DigestValue>M3Im+iv/QRoLyFMMPXiN0VxrtXU=</DigestValue>
      </Reference>
      <Reference URI="/xl/worksheets/sheet1.xml?ContentType=application/vnd.openxmlformats-officedocument.spreadsheetml.worksheet+xml">
        <DigestMethod Algorithm="http://www.w3.org/2000/09/xmldsig#sha1"/>
        <DigestValue>irYFqwF/Sswu+igmYxFioeeM3Os=</DigestValue>
      </Reference>
      <Reference URI="/xl/printerSettings/printerSettings13.bin?ContentType=application/vnd.openxmlformats-officedocument.spreadsheetml.printerSettings">
        <DigestMethod Algorithm="http://www.w3.org/2000/09/xmldsig#sha1"/>
        <DigestValue>N6LJ8TiBH8P3r6xszh4uxv2xty4=</DigestValue>
      </Reference>
      <Reference URI="/xl/printerSettings/printerSettings12.bin?ContentType=application/vnd.openxmlformats-officedocument.spreadsheetml.printerSettings">
        <DigestMethod Algorithm="http://www.w3.org/2000/09/xmldsig#sha1"/>
        <DigestValue>qprGGVNGLUeVCCLgU7Nk02vGBpo=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wq4CjvcIXrAyAs/vmq7dZAl44ms=</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33fQgBklHSIwJI+hsQ0yrLjHobI=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qL7jSsGheVCCeJsa+Hvzl7EEaNs=</DigestValue>
      </Reference>
    </Manifest>
    <SignatureProperties>
      <SignatureProperty Id="idSignatureTime" Target="#idPackageSignature">
        <mdssi:SignatureTime>
          <mdssi:Format>YYYY-MM-DDThh:mm:ssTZD</mdssi:Format>
          <mdssi:Value>2023-04-20T07:13:26Z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2023-04-20T07:13:26Z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LViFEc67ElSFD/uJEWY/98rGQg8=</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0Fecj1sofqT4k4MNSHj3QIdQMkU=</DigestValue>
    </Reference>
  </SignedInfo>
  <SignatureValue>H7MLlBJMxQCtoZYQhDyMa2afX+l2Am911ZOL68eqYD9bMGewhcNGUX6Pw2wZYseCuLv3JX2/s3mV
ZSE5map0G2lxMgUrOFvK3YSXlJEIPc7vYzBPygZXJJT005kTvmMPHku2pbPv/0A06Xqoy67eIlh6
eWlPi95ZJH4HgUyldkU=</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m4zQ2Se5kKZlmlnpNTnu+ybvOkA=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WTpibDzGjnXYmKRkxQPaYV94DPU=</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Yzssrwl8RKo+bXVrobbAFOXbw4U=</DigestValue>
      </Reference>
      <Reference URI="/xl/printerSettings/printerSettings10.bin?ContentType=application/vnd.openxmlformats-officedocument.spreadsheetml.printerSettings">
        <DigestMethod Algorithm="http://www.w3.org/2000/09/xmldsig#sha1"/>
        <DigestValue>V2Niqlerj1Pd+Q5gf5KOroQv0y0=</DigestValue>
      </Reference>
      <Reference URI="/xl/printerSettings/printerSettings11.bin?ContentType=application/vnd.openxmlformats-officedocument.spreadsheetml.printerSettings">
        <DigestMethod Algorithm="http://www.w3.org/2000/09/xmldsig#sha1"/>
        <DigestValue>hTYzUcdPP9fE/MCA0gXaOnGWkZk=</DigestValue>
      </Reference>
      <Reference URI="/xl/printerSettings/printerSettings12.bin?ContentType=application/vnd.openxmlformats-officedocument.spreadsheetml.printerSettings">
        <DigestMethod Algorithm="http://www.w3.org/2000/09/xmldsig#sha1"/>
        <DigestValue>qprGGVNGLUeVCCLgU7Nk02vGBpo=</DigestValue>
      </Reference>
      <Reference URI="/xl/printerSettings/printerSettings13.bin?ContentType=application/vnd.openxmlformats-officedocument.spreadsheetml.printerSettings">
        <DigestMethod Algorithm="http://www.w3.org/2000/09/xmldsig#sha1"/>
        <DigestValue>jekrVMikWOvK3pCb1wNlDtg1rOQ=</DigestValue>
      </Reference>
      <Reference URI="/xl/printerSettings/printerSettings14.bin?ContentType=application/vnd.openxmlformats-officedocument.spreadsheetml.printerSettings">
        <DigestMethod Algorithm="http://www.w3.org/2000/09/xmldsig#sha1"/>
        <DigestValue>jekrVMikWOvK3pCb1wNlDtg1rOQ=</DigestValue>
      </Reference>
      <Reference URI="/xl/printerSettings/printerSettings15.bin?ContentType=application/vnd.openxmlformats-officedocument.spreadsheetml.printerSettings">
        <DigestMethod Algorithm="http://www.w3.org/2000/09/xmldsig#sha1"/>
        <DigestValue>jekrVMikWOvK3pCb1wNlDtg1rOQ=</DigestValue>
      </Reference>
      <Reference URI="/xl/printerSettings/printerSettings2.bin?ContentType=application/vnd.openxmlformats-officedocument.spreadsheetml.printerSettings">
        <DigestMethod Algorithm="http://www.w3.org/2000/09/xmldsig#sha1"/>
        <DigestValue>ktvsH8pGUTI1jFyDm8X7AyhMlPI=</DigestValue>
      </Reference>
      <Reference URI="/xl/printerSettings/printerSettings3.bin?ContentType=application/vnd.openxmlformats-officedocument.spreadsheetml.printerSettings">
        <DigestMethod Algorithm="http://www.w3.org/2000/09/xmldsig#sha1"/>
        <DigestValue>V2Niqlerj1Pd+Q5gf5KOroQv0y0=</DigestValue>
      </Reference>
      <Reference URI="/xl/printerSettings/printerSettings4.bin?ContentType=application/vnd.openxmlformats-officedocument.spreadsheetml.printerSettings">
        <DigestMethod Algorithm="http://www.w3.org/2000/09/xmldsig#sha1"/>
        <DigestValue>V2Niqlerj1Pd+Q5gf5KOroQv0y0=</DigestValue>
      </Reference>
      <Reference URI="/xl/printerSettings/printerSettings5.bin?ContentType=application/vnd.openxmlformats-officedocument.spreadsheetml.printerSettings">
        <DigestMethod Algorithm="http://www.w3.org/2000/09/xmldsig#sha1"/>
        <DigestValue>jekrVMikWOvK3pCb1wNlDtg1rOQ=</DigestValue>
      </Reference>
      <Reference URI="/xl/printerSettings/printerSettings6.bin?ContentType=application/vnd.openxmlformats-officedocument.spreadsheetml.printerSettings">
        <DigestMethod Algorithm="http://www.w3.org/2000/09/xmldsig#sha1"/>
        <DigestValue>jekrVMikWOvK3pCb1wNlDtg1rOQ=</DigestValue>
      </Reference>
      <Reference URI="/xl/printerSettings/printerSettings7.bin?ContentType=application/vnd.openxmlformats-officedocument.spreadsheetml.printerSettings">
        <DigestMethod Algorithm="http://www.w3.org/2000/09/xmldsig#sha1"/>
        <DigestValue>jekrVMikWOvK3pCb1wNlDtg1rOQ=</DigestValue>
      </Reference>
      <Reference URI="/xl/printerSettings/printerSettings8.bin?ContentType=application/vnd.openxmlformats-officedocument.spreadsheetml.printerSettings">
        <DigestMethod Algorithm="http://www.w3.org/2000/09/xmldsig#sha1"/>
        <DigestValue>jekrVMikWOvK3pCb1wNlDtg1rOQ=</DigestValue>
      </Reference>
      <Reference URI="/xl/printerSettings/printerSettings9.bin?ContentType=application/vnd.openxmlformats-officedocument.spreadsheetml.printerSettings">
        <DigestMethod Algorithm="http://www.w3.org/2000/09/xmldsig#sha1"/>
        <DigestValue>jekrVMikWOvK3pCb1wNlDtg1rOQ=</DigestValue>
      </Reference>
      <Reference URI="/xl/sharedStrings.xml?ContentType=application/vnd.openxmlformats-officedocument.spreadsheetml.sharedStrings+xml">
        <DigestMethod Algorithm="http://www.w3.org/2000/09/xmldsig#sha1"/>
        <DigestValue>R6yeSSWUf/0wWIxzjvD84Qy1Ups=</DigestValue>
      </Reference>
      <Reference URI="/xl/styles.xml?ContentType=application/vnd.openxmlformats-officedocument.spreadsheetml.styles+xml">
        <DigestMethod Algorithm="http://www.w3.org/2000/09/xmldsig#sha1"/>
        <DigestValue>V6qPQRndsQgRRVfNKLSFbyundU8=</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YBL9rGEPGxpMDhb+l25zjhTBtik=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irYFqwF/Sswu+igmYxFioeeM3Os=</DigestValue>
      </Reference>
      <Reference URI="/xl/worksheets/sheet10.xml?ContentType=application/vnd.openxmlformats-officedocument.spreadsheetml.worksheet+xml">
        <DigestMethod Algorithm="http://www.w3.org/2000/09/xmldsig#sha1"/>
        <DigestValue>s0hQ6a+2XiW/x9YNpswwHLQeCPc=</DigestValue>
      </Reference>
      <Reference URI="/xl/worksheets/sheet11.xml?ContentType=application/vnd.openxmlformats-officedocument.spreadsheetml.worksheet+xml">
        <DigestMethod Algorithm="http://www.w3.org/2000/09/xmldsig#sha1"/>
        <DigestValue>Tygfy0CFmTqh+Gl9lN04PxGSZ38=</DigestValue>
      </Reference>
      <Reference URI="/xl/worksheets/sheet12.xml?ContentType=application/vnd.openxmlformats-officedocument.spreadsheetml.worksheet+xml">
        <DigestMethod Algorithm="http://www.w3.org/2000/09/xmldsig#sha1"/>
        <DigestValue>IkQXNPiiuVjuoXPSQ0MvRM6rKv8=</DigestValue>
      </Reference>
      <Reference URI="/xl/worksheets/sheet13.xml?ContentType=application/vnd.openxmlformats-officedocument.spreadsheetml.worksheet+xml">
        <DigestMethod Algorithm="http://www.w3.org/2000/09/xmldsig#sha1"/>
        <DigestValue>GWUHLZRxnQ/HlTI063kOMMg2slA=</DigestValue>
      </Reference>
      <Reference URI="/xl/worksheets/sheet14.xml?ContentType=application/vnd.openxmlformats-officedocument.spreadsheetml.worksheet+xml">
        <DigestMethod Algorithm="http://www.w3.org/2000/09/xmldsig#sha1"/>
        <DigestValue>L6QeuG6xxuHRT6kjfkKJx59YSHM=</DigestValue>
      </Reference>
      <Reference URI="/xl/worksheets/sheet15.xml?ContentType=application/vnd.openxmlformats-officedocument.spreadsheetml.worksheet+xml">
        <DigestMethod Algorithm="http://www.w3.org/2000/09/xmldsig#sha1"/>
        <DigestValue>/22lGU/nDOthxoz3hksGT+IPcDw=</DigestValue>
      </Reference>
      <Reference URI="/xl/worksheets/sheet2.xml?ContentType=application/vnd.openxmlformats-officedocument.spreadsheetml.worksheet+xml">
        <DigestMethod Algorithm="http://www.w3.org/2000/09/xmldsig#sha1"/>
        <DigestValue>V1qKXNjqK1J/9i6zNkDyxWvu6cc=</DigestValue>
      </Reference>
      <Reference URI="/xl/worksheets/sheet3.xml?ContentType=application/vnd.openxmlformats-officedocument.spreadsheetml.worksheet+xml">
        <DigestMethod Algorithm="http://www.w3.org/2000/09/xmldsig#sha1"/>
        <DigestValue>r4TyopA/n8Pj/DYp8yhcwLeYJyQ=</DigestValue>
      </Reference>
      <Reference URI="/xl/worksheets/sheet4.xml?ContentType=application/vnd.openxmlformats-officedocument.spreadsheetml.worksheet+xml">
        <DigestMethod Algorithm="http://www.w3.org/2000/09/xmldsig#sha1"/>
        <DigestValue>CnVA6wZcjGSld42DHcIPy3kcDzg=</DigestValue>
      </Reference>
      <Reference URI="/xl/worksheets/sheet5.xml?ContentType=application/vnd.openxmlformats-officedocument.spreadsheetml.worksheet+xml">
        <DigestMethod Algorithm="http://www.w3.org/2000/09/xmldsig#sha1"/>
        <DigestValue>qCCJGoggd44gnKg3msP+1wYGnIw=</DigestValue>
      </Reference>
      <Reference URI="/xl/worksheets/sheet6.xml?ContentType=application/vnd.openxmlformats-officedocument.spreadsheetml.worksheet+xml">
        <DigestMethod Algorithm="http://www.w3.org/2000/09/xmldsig#sha1"/>
        <DigestValue>n3tPuDfSdSYYw2lbRZKyWy/ct2U=</DigestValue>
      </Reference>
      <Reference URI="/xl/worksheets/sheet7.xml?ContentType=application/vnd.openxmlformats-officedocument.spreadsheetml.worksheet+xml">
        <DigestMethod Algorithm="http://www.w3.org/2000/09/xmldsig#sha1"/>
        <DigestValue>jnQYSr874LOebR6fnG+IgCKazJU=</DigestValue>
      </Reference>
      <Reference URI="/xl/worksheets/sheet8.xml?ContentType=application/vnd.openxmlformats-officedocument.spreadsheetml.worksheet+xml">
        <DigestMethod Algorithm="http://www.w3.org/2000/09/xmldsig#sha1"/>
        <DigestValue>vuC2n9K8PFWVWyYUTOT4koV4hVI=</DigestValue>
      </Reference>
      <Reference URI="/xl/worksheets/sheet9.xml?ContentType=application/vnd.openxmlformats-officedocument.spreadsheetml.worksheet+xml">
        <DigestMethod Algorithm="http://www.w3.org/2000/09/xmldsig#sha1"/>
        <DigestValue>uhyj+QsrW9nhyAuST8MWq0xjjEM=</DigestValue>
      </Reference>
    </Manifest>
    <SignatureProperties>
      <SignatureProperty Id="idSignatureTime" Target="#idPackageSignature">
        <mdssi:SignatureTime xmlns:mdssi="http://schemas.openxmlformats.org/package/2006/digital-signature">
          <mdssi:Format>YYYY-MM-DDThh:mm:ssTZD</mdssi:Format>
          <mdssi:Value>2023-04-20T10:14:23Z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2023-04-20T10:14:23Z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Tong quat</vt:lpstr>
      <vt:lpstr>ngay thang</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2023-04-20T01:52:26Z</cp:lastPrinted>
  <dcterms:created xsi:type="dcterms:W3CDTF">2013-10-21T08:38:47Z</dcterms:created>
  <dcterms:modified xsi:type="dcterms:W3CDTF">2023-04-20T10:14:20Z</dcterms:modified>
</cp:coreProperties>
</file>