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3" i="27" l="1"/>
  <c r="E52" i="27"/>
  <c r="E45" i="27" l="1"/>
  <c r="E37" i="27"/>
  <c r="E39" i="27"/>
  <c r="E30" i="27" l="1"/>
  <c r="D18" i="27" l="1"/>
  <c r="D19" i="27" l="1"/>
  <c r="D20" i="27" l="1"/>
  <c r="E31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<sst xmlns="http://schemas.openxmlformats.org/spreadsheetml/2006/main" count="1388" uniqueCount="597">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</sst>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19" zoomScaleNormal="100" workbookViewId="0">
      <selection activeCell="E51" sqref="E51: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584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59" t="s">
        <v>572</v>
      </c>
      <c r="B18" s="359"/>
      <c r="C18" s="359"/>
      <c r="D18" s="161" t="str">
        <f>"Từ ngày "&amp;TEXT(G18,"dd/mm/yyyy")&amp;" đến "&amp;TEXT(G19,"dd/mm/yyyy")</f>
        <v>Từ ngày 05/06/2023 đến 11/06/2023</v>
      </c>
      <c r="G18" s="176">
        <v>45082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05/06/2023 to 11/06/2023</v>
      </c>
      <c r="G19" s="176">
        <v>45088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45089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67">
        <f>D20</f>
        <v>45089</v>
      </c>
      <c r="E21" s="367"/>
      <c r="F21" s="367"/>
      <c r="G21" s="367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71" t="s">
        <v>531</v>
      </c>
      <c r="B23" s="372"/>
      <c r="C23" s="373" t="s">
        <v>541</v>
      </c>
      <c r="D23" s="372"/>
      <c r="E23" s="183" t="s">
        <v>542</v>
      </c>
      <c r="F23" s="264" t="s">
        <v>560</v>
      </c>
    </row>
    <row r="24" spans="1:7" ht="15.75" customHeight="1">
      <c r="A24" s="374" t="s">
        <v>27</v>
      </c>
      <c r="B24" s="375"/>
      <c r="C24" s="376" t="s">
        <v>330</v>
      </c>
      <c r="D24" s="377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v>45088</v>
      </c>
      <c r="F25" s="298">
        <v>45081</v>
      </c>
      <c r="G25" s="189"/>
    </row>
    <row r="26" spans="1:7" ht="15.75" customHeight="1">
      <c r="A26" s="362" t="s">
        <v>574</v>
      </c>
      <c r="B26" s="363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55">
        <v>1</v>
      </c>
      <c r="B28" s="356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51492498965</v>
      </c>
      <c r="F30" s="274">
        <v>50127132093</v>
      </c>
      <c r="G30" s="203"/>
    </row>
    <row r="31" spans="1:7" ht="15.75" customHeight="1">
      <c r="A31" s="360">
        <v>1.2</v>
      </c>
      <c r="B31" s="361"/>
      <c r="C31" s="204" t="s">
        <v>587</v>
      </c>
      <c r="D31" s="205"/>
      <c r="E31" s="275">
        <f>F35</f>
        <v>10195.1</v>
      </c>
      <c r="F31" s="275">
        <v>9925.68</v>
      </c>
      <c r="G31" s="203"/>
    </row>
    <row r="32" spans="1:7" ht="15.75" customHeight="1">
      <c r="A32" s="355">
        <v>2</v>
      </c>
      <c r="B32" s="356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51363931050</v>
      </c>
      <c r="F34" s="274">
        <v>51492498965</v>
      </c>
      <c r="G34" s="203"/>
    </row>
    <row r="35" spans="1:7" ht="15.75" customHeight="1">
      <c r="A35" s="360">
        <v>2.2000000000000002</v>
      </c>
      <c r="B35" s="361"/>
      <c r="C35" s="208" t="s">
        <v>589</v>
      </c>
      <c r="D35" s="200"/>
      <c r="E35" s="252">
        <v>10162.200000000001</v>
      </c>
      <c r="F35" s="275">
        <v>10195.1</v>
      </c>
      <c r="G35" s="203"/>
    </row>
    <row r="36" spans="1:7" ht="15.75" customHeight="1">
      <c r="A36" s="343">
        <v>3</v>
      </c>
      <c r="B36" s="34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-128567915</v>
      </c>
      <c r="F37" s="279">
        <v>1365366872</v>
      </c>
      <c r="G37" s="203"/>
    </row>
    <row r="38" spans="1:7" ht="15.75" customHeight="1">
      <c r="A38" s="345">
        <v>3.1</v>
      </c>
      <c r="B38" s="34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-166291505</v>
      </c>
      <c r="F39" s="280">
        <v>1360641727</v>
      </c>
      <c r="G39" s="203"/>
    </row>
    <row r="40" spans="1:7" ht="15.75" customHeight="1">
      <c r="A40" s="347">
        <v>3.2</v>
      </c>
      <c r="B40" s="348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37723590</v>
      </c>
      <c r="F41" s="279">
        <v>4725145</v>
      </c>
      <c r="G41" s="203"/>
    </row>
    <row r="42" spans="1:7" ht="15.75" customHeight="1">
      <c r="A42" s="347">
        <v>3.3</v>
      </c>
      <c r="B42" s="348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-3.2270404409960873E-3</v>
      </c>
      <c r="F45" s="285">
        <v>2.7143732217842942E-2</v>
      </c>
      <c r="G45" s="203"/>
    </row>
    <row r="46" spans="1:7" ht="15.75" customHeight="1">
      <c r="A46" s="349">
        <v>5</v>
      </c>
      <c r="B46" s="350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53">
        <v>5.0999999999999996</v>
      </c>
      <c r="B48" s="354"/>
      <c r="C48" s="232" t="s">
        <v>590</v>
      </c>
      <c r="D48" s="202"/>
      <c r="E48" s="291">
        <v>10375.14</v>
      </c>
      <c r="F48" s="288">
        <v>10375.14</v>
      </c>
      <c r="G48" s="203"/>
    </row>
    <row r="49" spans="1:7" ht="15.75" customHeight="1">
      <c r="A49" s="353">
        <v>5.2</v>
      </c>
      <c r="B49" s="354"/>
      <c r="C49" s="233" t="s">
        <v>591</v>
      </c>
      <c r="D49" s="234"/>
      <c r="E49" s="288">
        <v>9261.1200000000008</v>
      </c>
      <c r="F49" s="288">
        <v>9261.1200000000008</v>
      </c>
      <c r="G49" s="203"/>
    </row>
    <row r="50" spans="1:7" ht="15.75" customHeight="1">
      <c r="A50" s="351">
        <v>6</v>
      </c>
      <c r="B50" s="352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53">
        <v>6.2</v>
      </c>
      <c r="B52" s="354"/>
      <c r="C52" s="201" t="s">
        <v>593</v>
      </c>
      <c r="D52" s="232"/>
      <c r="E52" s="293">
        <f>E51*E35</f>
        <v>18763892.568000004</v>
      </c>
      <c r="F52" s="271">
        <v>18824640.444000002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f>E52/E34</f>
        <v>3.6531262667053991E-4</v>
      </c>
      <c r="F53" s="273">
        <v>3.6558024610138477E-4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2" t="s">
        <v>557</v>
      </c>
      <c r="F55" s="342"/>
    </row>
    <row r="56" spans="1:7">
      <c r="B56" s="242"/>
      <c r="C56" s="244" t="s">
        <v>594</v>
      </c>
      <c r="D56" s="243"/>
      <c r="E56" s="368" t="s">
        <v>558</v>
      </c>
      <c r="F56" s="342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69"/>
      <c r="F63" s="369"/>
    </row>
    <row r="64" spans="1:7" ht="14.25" customHeight="1">
      <c r="A64" s="247"/>
      <c r="B64" s="247"/>
      <c r="C64" s="248"/>
      <c r="D64" s="173"/>
      <c r="E64" s="370"/>
      <c r="F64" s="370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708uv4vTD01Q6j/WZ8c7cCypUno=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pQeMb1PBMx8k+mK2JFyX/LBQ3nM=</DigestValue>
    </Reference>
  </SignedInfo>
  <SignatureValue>j6TNZsl0V/lezsWkkq+tVyz6MaHYwIL1G/LgEytcz/fSHNlLxPs/DnpejEww1atrYs2UfsYiAvOp
YCKATCy9HrMn+tvKALUM1A9a/XyWKoYSJ0lB9XyscAU7MhcCYfLbNKRrvlwkJsw0CngdC/shOSZs
42wa7y7+2aqRUhvTCaE=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I38mQxuhjSRgZNRnUZTF8RWb8oA=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aGmrmwzugmNv8APsLX5PUmNxOxg=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huDSHJdSP0cenF+Bgw7QZQbRBq4=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2023-06-12T08:13:27Z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2023-06-12T08:13:27Z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7lh1jDz0og5j+Akziy2zTmHxtcc=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gJYqfR0cS1CK4bV36mmANwUCX6c=</DigestValue>
    </Reference>
  </SignedInfo>
  <SignatureValue>S1CmeeK3bammVxJuDOmvKclaEfxQeZmEV0lJmRQxKuvo8jFzIQjU5NjgjXmwtjXc8wRbbqoglBEM
3W8tlbL8CoD73s9Js+cGJH9ylhTtjRpEzFFc/shr5eySHrK4en/V/AzeSJ1PkDozcRsqo8E6scON
t+CRJng8hNGEX6VMm3Y=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aGmrmwzugmNv8APsLX5PUmNxOxg=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vLrYy8zgfxyJQmH4OnwlgUHKh+4=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huDSHJdSP0cenF+Bgw7QZQbRBq4=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I38mQxuhjSRgZNRnUZTF8RWb8oA=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2023-06-12T09:11:46Z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2023-06-12T09:11:46Z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Vinh</cp:lastModifiedBy>
  <cp:lastPrinted>2023-03-22T02:50:55Z</cp:lastPrinted>
  <dcterms:created xsi:type="dcterms:W3CDTF">2014-09-25T08:23:57Z</dcterms:created>
  <dcterms:modified xsi:type="dcterms:W3CDTF">2023-06-12T01:47:08Z</dcterms:modified>
</cp:coreProperties>
</file>