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8800" windowHeight="114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7" i="27"/>
  <c r="G19" i="27" l="1"/>
  <c r="D19" i="27" l="1"/>
  <c r="E25" i="27" l="1"/>
  <c r="D20" i="27" l="1"/>
  <c r="D18" i="27" l="1"/>
  <c r="E30" i="27" l="1"/>
  <c r="E39" i="27" s="1"/>
  <c r="E31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<sst xmlns="http://schemas.openxmlformats.org/spreadsheetml/2006/main" count="1388" uniqueCount="597">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</sst>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68"/>
  <sheetViews>
    <sheetView tabSelected="1" topLeftCell="A25" zoomScaleNormal="100" workbookViewId="0">
      <selection activeCell="G43" sqref="G4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41" t="s">
        <v>563</v>
      </c>
      <c r="B1" s="341"/>
      <c r="C1" s="341"/>
      <c r="D1" s="341"/>
      <c r="E1" s="341"/>
      <c r="F1" s="341"/>
    </row>
    <row r="2" spans="1:6" ht="15.75" customHeight="1">
      <c r="A2" s="364" t="s">
        <v>564</v>
      </c>
      <c r="B2" s="364"/>
      <c r="C2" s="364"/>
      <c r="D2" s="364"/>
      <c r="E2" s="364"/>
      <c r="F2" s="364"/>
    </row>
    <row r="3" spans="1:6" ht="19.5" customHeight="1">
      <c r="A3" s="365" t="s">
        <v>584</v>
      </c>
      <c r="B3" s="365"/>
      <c r="C3" s="365"/>
      <c r="D3" s="365"/>
      <c r="E3" s="365"/>
      <c r="F3" s="365"/>
    </row>
    <row r="4" spans="1:6" ht="18" customHeight="1">
      <c r="A4" s="366" t="s">
        <v>565</v>
      </c>
      <c r="B4" s="366"/>
      <c r="C4" s="366"/>
      <c r="D4" s="366"/>
      <c r="E4" s="366"/>
      <c r="F4" s="36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1" t="s">
        <v>566</v>
      </c>
      <c r="B6" s="341"/>
      <c r="C6" s="341"/>
      <c r="D6" s="341"/>
      <c r="E6" s="341"/>
      <c r="F6" s="341"/>
    </row>
    <row r="7" spans="1:6" ht="15.75" customHeight="1">
      <c r="A7" s="341" t="s">
        <v>567</v>
      </c>
      <c r="B7" s="341"/>
      <c r="C7" s="341"/>
      <c r="D7" s="341"/>
      <c r="E7" s="341"/>
      <c r="F7" s="34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7" ht="15.75" customHeight="1">
      <c r="A17" s="173"/>
      <c r="B17" s="174" t="s">
        <v>539</v>
      </c>
      <c r="C17" s="173"/>
      <c r="D17" s="174" t="s">
        <v>596</v>
      </c>
    </row>
    <row r="18" spans="1:7" s="175" customFormat="1" ht="15.75" customHeight="1">
      <c r="A18" s="359" t="s">
        <v>572</v>
      </c>
      <c r="B18" s="359"/>
      <c r="C18" s="359"/>
      <c r="D18" s="161" t="str">
        <f>"Từ ngày "&amp;TEXT(G18,"dd/mm/yyyy")&amp;" đến "&amp;TEXT(G19,"dd/mm/yyyy")</f>
        <v>Từ ngày 29/05/2023 đến 04/06/2023</v>
      </c>
      <c r="G18" s="176">
        <v>45075</v>
      </c>
    </row>
    <row r="19" spans="1:7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29/05/2023 to 04/06/2023</v>
      </c>
      <c r="G19" s="176">
        <f>+G18+6</f>
        <v>45081</v>
      </c>
    </row>
    <row r="20" spans="1:7" ht="15.75" customHeight="1">
      <c r="A20" s="179">
        <v>5</v>
      </c>
      <c r="B20" s="179" t="s">
        <v>582</v>
      </c>
      <c r="C20" s="179"/>
      <c r="D20" s="180">
        <f>E25+1</f>
        <v>45082</v>
      </c>
      <c r="E20" s="181"/>
      <c r="F20" s="181"/>
      <c r="G20" s="176"/>
    </row>
    <row r="21" spans="1:7" ht="15.75" customHeight="1">
      <c r="A21" s="177"/>
      <c r="B21" s="178" t="s">
        <v>583</v>
      </c>
      <c r="C21" s="177"/>
      <c r="D21" s="367">
        <f>D20</f>
        <v>45082</v>
      </c>
      <c r="E21" s="367"/>
      <c r="F21" s="367"/>
      <c r="G21" s="367"/>
    </row>
    <row r="22" spans="1:7" ht="15.75" customHeight="1" thickBot="1">
      <c r="A22" s="179"/>
      <c r="B22" s="179"/>
      <c r="C22" s="179"/>
      <c r="D22" s="179"/>
      <c r="E22" s="179"/>
      <c r="F22" s="182" t="s">
        <v>540</v>
      </c>
    </row>
    <row r="23" spans="1:7" ht="15.75" customHeight="1">
      <c r="A23" s="371" t="s">
        <v>531</v>
      </c>
      <c r="B23" s="372"/>
      <c r="C23" s="373" t="s">
        <v>541</v>
      </c>
      <c r="D23" s="372"/>
      <c r="E23" s="183" t="s">
        <v>542</v>
      </c>
      <c r="F23" s="264" t="s">
        <v>560</v>
      </c>
    </row>
    <row r="24" spans="1:7" ht="15.75" customHeight="1">
      <c r="A24" s="374" t="s">
        <v>27</v>
      </c>
      <c r="B24" s="375"/>
      <c r="C24" s="376" t="s">
        <v>330</v>
      </c>
      <c r="D24" s="377"/>
      <c r="E24" s="184" t="s">
        <v>543</v>
      </c>
      <c r="F24" s="265" t="s">
        <v>559</v>
      </c>
    </row>
    <row r="25" spans="1:7" ht="15.75" customHeight="1">
      <c r="A25" s="185"/>
      <c r="B25" s="186"/>
      <c r="C25" s="187"/>
      <c r="D25" s="187"/>
      <c r="E25" s="188">
        <f>G19</f>
        <v>45081</v>
      </c>
      <c r="F25" s="298">
        <v>45074</v>
      </c>
      <c r="G25" s="189"/>
    </row>
    <row r="26" spans="1:7" ht="15.75" customHeight="1">
      <c r="A26" s="362" t="s">
        <v>574</v>
      </c>
      <c r="B26" s="363"/>
      <c r="C26" s="190" t="s">
        <v>544</v>
      </c>
      <c r="D26" s="190"/>
      <c r="E26" s="296"/>
      <c r="F26" s="295"/>
    </row>
    <row r="27" spans="1:7" ht="15.75" customHeight="1">
      <c r="A27" s="191"/>
      <c r="B27" s="192"/>
      <c r="C27" s="193" t="s">
        <v>545</v>
      </c>
      <c r="D27" s="194"/>
      <c r="E27" s="297"/>
      <c r="F27" s="294"/>
    </row>
    <row r="28" spans="1:7" ht="15.75" customHeight="1">
      <c r="A28" s="355">
        <v>1</v>
      </c>
      <c r="B28" s="356"/>
      <c r="C28" s="195" t="s">
        <v>546</v>
      </c>
      <c r="D28" s="196"/>
      <c r="E28" s="289"/>
      <c r="F28" s="299"/>
    </row>
    <row r="29" spans="1:7" ht="15.75" customHeight="1">
      <c r="A29" s="197"/>
      <c r="B29" s="198"/>
      <c r="C29" s="199" t="s">
        <v>547</v>
      </c>
      <c r="D29" s="200"/>
      <c r="E29" s="267"/>
      <c r="F29" s="268"/>
    </row>
    <row r="30" spans="1:7" ht="15.75" customHeight="1">
      <c r="A30" s="357">
        <v>1.1000000000000001</v>
      </c>
      <c r="B30" s="358"/>
      <c r="C30" s="201" t="s">
        <v>586</v>
      </c>
      <c r="D30" s="202"/>
      <c r="E30" s="274">
        <f>F34</f>
        <v>50127132093</v>
      </c>
      <c r="F30" s="274">
        <v>49287497805</v>
      </c>
      <c r="G30" s="203"/>
    </row>
    <row r="31" spans="1:7" ht="15.75" customHeight="1">
      <c r="A31" s="360">
        <v>1.2</v>
      </c>
      <c r="B31" s="361"/>
      <c r="C31" s="204" t="s">
        <v>587</v>
      </c>
      <c r="D31" s="205"/>
      <c r="E31" s="275">
        <f>F35</f>
        <v>9925.68</v>
      </c>
      <c r="F31" s="275">
        <v>9761.36</v>
      </c>
      <c r="G31" s="203"/>
    </row>
    <row r="32" spans="1:7" ht="15.75" customHeight="1">
      <c r="A32" s="355">
        <v>2</v>
      </c>
      <c r="B32" s="356"/>
      <c r="C32" s="195" t="s">
        <v>548</v>
      </c>
      <c r="D32" s="196"/>
      <c r="E32" s="253"/>
      <c r="F32" s="276"/>
      <c r="G32" s="203"/>
    </row>
    <row r="33" spans="1:7" ht="15.75" customHeight="1">
      <c r="A33" s="206"/>
      <c r="B33" s="207"/>
      <c r="C33" s="204" t="s">
        <v>549</v>
      </c>
      <c r="D33" s="200"/>
      <c r="E33" s="254"/>
      <c r="F33" s="277"/>
      <c r="G33" s="203"/>
    </row>
    <row r="34" spans="1:7" ht="15.75" customHeight="1">
      <c r="A34" s="357">
        <v>2.1</v>
      </c>
      <c r="B34" s="358"/>
      <c r="C34" s="201" t="s">
        <v>588</v>
      </c>
      <c r="D34" s="202"/>
      <c r="E34" s="163">
        <v>51492498965</v>
      </c>
      <c r="F34" s="274">
        <v>50127132093</v>
      </c>
      <c r="G34" s="203"/>
    </row>
    <row r="35" spans="1:7" ht="15.75" customHeight="1">
      <c r="A35" s="360">
        <v>2.2000000000000002</v>
      </c>
      <c r="B35" s="361"/>
      <c r="C35" s="208" t="s">
        <v>589</v>
      </c>
      <c r="D35" s="200"/>
      <c r="E35" s="252">
        <v>10195.1</v>
      </c>
      <c r="F35" s="275">
        <v>9925.68</v>
      </c>
      <c r="G35" s="203"/>
    </row>
    <row r="36" spans="1:7" ht="15.75" customHeight="1">
      <c r="A36" s="343">
        <v>3</v>
      </c>
      <c r="B36" s="344"/>
      <c r="C36" s="209" t="s">
        <v>577</v>
      </c>
      <c r="D36" s="210"/>
      <c r="E36" s="255"/>
      <c r="F36" s="278"/>
      <c r="G36" s="203"/>
    </row>
    <row r="37" spans="1:7" ht="15.75" customHeight="1">
      <c r="A37" s="211"/>
      <c r="B37" s="212"/>
      <c r="C37" s="213" t="s">
        <v>578</v>
      </c>
      <c r="D37" s="214"/>
      <c r="E37" s="266">
        <f>E34-E30</f>
        <v>1365366872</v>
      </c>
      <c r="F37" s="279">
        <v>839634288</v>
      </c>
      <c r="G37" s="203"/>
    </row>
    <row r="38" spans="1:7" ht="15.75" customHeight="1">
      <c r="A38" s="345">
        <v>3.1</v>
      </c>
      <c r="B38" s="346"/>
      <c r="C38" s="215" t="s">
        <v>550</v>
      </c>
      <c r="D38" s="216"/>
      <c r="E38" s="255"/>
      <c r="F38" s="278"/>
      <c r="G38" s="203"/>
    </row>
    <row r="39" spans="1:7" ht="15.75" customHeight="1">
      <c r="A39" s="217"/>
      <c r="B39" s="218"/>
      <c r="C39" s="213" t="s">
        <v>551</v>
      </c>
      <c r="D39" s="219"/>
      <c r="E39" s="256">
        <f>E37-E41</f>
        <v>1360641727</v>
      </c>
      <c r="F39" s="280">
        <v>829782003</v>
      </c>
      <c r="G39" s="203"/>
    </row>
    <row r="40" spans="1:7" ht="15.75" customHeight="1">
      <c r="A40" s="347">
        <v>3.2</v>
      </c>
      <c r="B40" s="348"/>
      <c r="C40" s="220" t="s">
        <v>585</v>
      </c>
      <c r="D40" s="221"/>
      <c r="E40" s="257"/>
      <c r="F40" s="281"/>
      <c r="G40" s="203"/>
    </row>
    <row r="41" spans="1:7" ht="15.75" customHeight="1">
      <c r="A41" s="222"/>
      <c r="B41" s="223"/>
      <c r="C41" s="167" t="s">
        <v>580</v>
      </c>
      <c r="D41" s="219"/>
      <c r="E41" s="266">
        <v>4725145</v>
      </c>
      <c r="F41" s="279">
        <v>9852285</v>
      </c>
      <c r="G41" s="203"/>
    </row>
    <row r="42" spans="1:7" ht="15.75" customHeight="1">
      <c r="A42" s="347">
        <v>3.3</v>
      </c>
      <c r="B42" s="348"/>
      <c r="C42" s="215" t="s">
        <v>552</v>
      </c>
      <c r="D42" s="216"/>
      <c r="E42" s="258"/>
      <c r="F42" s="282"/>
      <c r="G42" s="203"/>
    </row>
    <row r="43" spans="1:7" ht="15.75" customHeight="1">
      <c r="A43" s="217"/>
      <c r="B43" s="224"/>
      <c r="C43" s="167" t="s">
        <v>553</v>
      </c>
      <c r="D43" s="219"/>
      <c r="E43" s="259"/>
      <c r="F43" s="283"/>
      <c r="G43" s="203"/>
    </row>
    <row r="44" spans="1:7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</row>
    <row r="45" spans="1:7" ht="15.75" customHeight="1">
      <c r="A45" s="226"/>
      <c r="B45" s="227"/>
      <c r="C45" s="167" t="s">
        <v>579</v>
      </c>
      <c r="D45" s="219"/>
      <c r="E45" s="261">
        <f>E35/E31-1</f>
        <v>2.7143732217842942E-2</v>
      </c>
      <c r="F45" s="285">
        <v>1.6833719891490517E-2</v>
      </c>
      <c r="G45" s="203"/>
    </row>
    <row r="46" spans="1:7" ht="15.75" customHeight="1">
      <c r="A46" s="349">
        <v>5</v>
      </c>
      <c r="B46" s="350"/>
      <c r="C46" s="228" t="s">
        <v>554</v>
      </c>
      <c r="D46" s="229"/>
      <c r="E46" s="262"/>
      <c r="F46" s="286"/>
      <c r="G46" s="203"/>
    </row>
    <row r="47" spans="1:7" ht="15.75" customHeight="1">
      <c r="A47" s="211"/>
      <c r="B47" s="212"/>
      <c r="C47" s="230" t="s">
        <v>555</v>
      </c>
      <c r="D47" s="231"/>
      <c r="E47" s="263"/>
      <c r="F47" s="287"/>
      <c r="G47" s="203"/>
    </row>
    <row r="48" spans="1:7" ht="15.75" customHeight="1">
      <c r="A48" s="353">
        <v>5.0999999999999996</v>
      </c>
      <c r="B48" s="354"/>
      <c r="C48" s="232" t="s">
        <v>590</v>
      </c>
      <c r="D48" s="202"/>
      <c r="E48" s="291">
        <v>10375.14</v>
      </c>
      <c r="F48" s="288">
        <v>10375.14</v>
      </c>
      <c r="G48" s="203"/>
    </row>
    <row r="49" spans="1:7" ht="15.75" customHeight="1">
      <c r="A49" s="353">
        <v>5.2</v>
      </c>
      <c r="B49" s="354"/>
      <c r="C49" s="233" t="s">
        <v>591</v>
      </c>
      <c r="D49" s="234"/>
      <c r="E49" s="288">
        <v>9261.1200000000008</v>
      </c>
      <c r="F49" s="288">
        <v>9261.1200000000008</v>
      </c>
      <c r="G49" s="203"/>
    </row>
    <row r="50" spans="1:7" ht="15.75" customHeight="1">
      <c r="A50" s="351">
        <v>6</v>
      </c>
      <c r="B50" s="352"/>
      <c r="C50" s="235" t="s">
        <v>576</v>
      </c>
      <c r="D50" s="236"/>
      <c r="E50" s="269"/>
      <c r="F50" s="270"/>
      <c r="G50" s="203"/>
    </row>
    <row r="51" spans="1:7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</row>
    <row r="52" spans="1:7" ht="15.75" customHeight="1">
      <c r="A52" s="353">
        <v>6.2</v>
      </c>
      <c r="B52" s="354"/>
      <c r="C52" s="201" t="s">
        <v>593</v>
      </c>
      <c r="D52" s="232"/>
      <c r="E52" s="293">
        <v>18824640.444000002</v>
      </c>
      <c r="F52" s="271">
        <v>18327172.5792</v>
      </c>
      <c r="G52" s="290"/>
    </row>
    <row r="53" spans="1:7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v>3.6558024610138477E-4</v>
      </c>
      <c r="F53" s="273">
        <v>3.6561382656398364E-4</v>
      </c>
      <c r="G53" s="290"/>
    </row>
    <row r="54" spans="1:7" ht="15.75" customHeight="1">
      <c r="A54" s="240"/>
      <c r="B54" s="240"/>
      <c r="C54" s="240"/>
      <c r="D54" s="240"/>
      <c r="E54" s="241"/>
      <c r="F54" s="241"/>
    </row>
    <row r="55" spans="1:7">
      <c r="B55" s="242"/>
      <c r="C55" s="243" t="s">
        <v>556</v>
      </c>
      <c r="D55" s="243"/>
      <c r="E55" s="342" t="s">
        <v>557</v>
      </c>
      <c r="F55" s="342"/>
    </row>
    <row r="56" spans="1:7">
      <c r="B56" s="242"/>
      <c r="C56" s="244" t="s">
        <v>594</v>
      </c>
      <c r="D56" s="243"/>
      <c r="E56" s="368" t="s">
        <v>558</v>
      </c>
      <c r="F56" s="342"/>
    </row>
    <row r="57" spans="1:7" ht="14.25" customHeight="1">
      <c r="C57" s="245"/>
      <c r="D57" s="245"/>
      <c r="E57" s="174"/>
      <c r="F57" s="174"/>
    </row>
    <row r="58" spans="1:7" ht="14.25" customHeight="1">
      <c r="A58" s="246"/>
      <c r="B58" s="246"/>
    </row>
    <row r="59" spans="1:7" ht="14.25" customHeight="1">
      <c r="A59" s="246"/>
      <c r="B59" s="246"/>
    </row>
    <row r="60" spans="1:7" ht="14.25" customHeight="1">
      <c r="A60" s="246"/>
      <c r="B60" s="246"/>
    </row>
    <row r="61" spans="1:7" ht="14.25" customHeight="1">
      <c r="A61" s="246"/>
      <c r="B61" s="246"/>
    </row>
    <row r="62" spans="1:7" ht="14.25" customHeight="1">
      <c r="A62" s="246"/>
      <c r="B62" s="246"/>
    </row>
    <row r="63" spans="1:7" ht="14.25" customHeight="1">
      <c r="A63" s="246"/>
      <c r="B63" s="246"/>
      <c r="C63" s="244"/>
      <c r="E63" s="369"/>
      <c r="F63" s="369"/>
    </row>
    <row r="64" spans="1:7" ht="14.25" customHeight="1">
      <c r="A64" s="247"/>
      <c r="B64" s="247"/>
      <c r="C64" s="248"/>
      <c r="D64" s="173"/>
      <c r="E64" s="370"/>
      <c r="F64" s="370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dlaRrY12v5qD67y/l6AtgSY34tc=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zkSkCE5WHSmmsBU+PDD6+DnYsRk=</DigestValue>
    </Reference>
  </SignedInfo>
  <SignatureValue>qFROLYdHmUXFH2ib/TwAhH03kudRhpTdvxRJt5+m4eNZvdSL3VwbR9TIMa8EUtQWIHg4+NHbxMnd
+vV2dqPFuzykrzO+YRCLFGXZZTtsSA3a6UNXEWKRv2dzZgI4GT/dV2KmuDSFYvrs3drtHS5XzBLg
9XOByDC7vbxKboZqspc=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iCpSduzYWNQQ5oaNnX+q4j2xRe8=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67a8YC9yABRGH4nQ7kwgoB91PPI=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OykjQOj+knC3qXaIet6DYTmIig4=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2023-06-05T08:47:26Z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2023-06-05T08:47:26Z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MaYM7XizEehBErYnJ2EmluQnNWk=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W7/N6wZeGt3jQWG54QK/lXp0d/M=</DigestValue>
    </Reference>
  </SignedInfo>
  <SignatureValue>BFm5WfSBpfubCP+a+/1yuvkrgLeLe7Ol+2JEF9OuS4kDl3A3vhGr5lsZCynIb8PsRRqcs+dqXkCT
/Elv/mZZBWE/1V7MX4wKRbRMMnyfsJmyXKb3EY/sDWeffDi1ixMWc3w0rrNZSNheATpLctaFpeO/
F/bNtvfEqWuYRu7G5ts=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67a8YC9yABRGH4nQ7kwgoB91PPI=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OykjQOj+knC3qXaIet6DYTmIig4=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iCpSduzYWNQQ5oaNnX+q4j2xRe8=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2023-06-05T12:59:07Z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2023-06-05T12:59:07Z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2023-03-22T02:50:55Z</cp:lastPrinted>
  <dcterms:created xsi:type="dcterms:W3CDTF">2014-09-25T08:23:57Z</dcterms:created>
  <dcterms:modified xsi:type="dcterms:W3CDTF">2023-06-05T07:54:07Z</dcterms:modified>
</cp:coreProperties>
</file>