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8800" windowHeight="114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7" i="27"/>
  <c r="G19" i="27" l="1"/>
  <c r="D19" i="27" l="1"/>
  <c r="E25" i="27" l="1"/>
  <c r="D20" i="27" l="1"/>
  <c r="D18" i="27" l="1"/>
  <c r="E30" i="27" l="1"/>
  <c r="E39" i="27" s="1"/>
  <c r="E31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<sst xmlns="http://schemas.openxmlformats.org/spreadsheetml/2006/main" count="1388" uniqueCount="597">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</sst>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topLeftCell="A25" zoomScaleNormal="100" workbookViewId="0">
      <selection activeCell="G43" sqref="G4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41" t="s">
        <v>563</v>
      </c>
      <c r="B1" s="341"/>
      <c r="C1" s="341"/>
      <c r="D1" s="341"/>
      <c r="E1" s="341"/>
      <c r="F1" s="341"/>
    </row>
    <row r="2" spans="1:6" ht="15.75" customHeight="1">
      <c r="A2" s="364" t="s">
        <v>564</v>
      </c>
      <c r="B2" s="364"/>
      <c r="C2" s="364"/>
      <c r="D2" s="364"/>
      <c r="E2" s="364"/>
      <c r="F2" s="364"/>
    </row>
    <row r="3" spans="1:6" ht="19.5" customHeight="1">
      <c r="A3" s="365" t="s">
        <v>584</v>
      </c>
      <c r="B3" s="365"/>
      <c r="C3" s="365"/>
      <c r="D3" s="365"/>
      <c r="E3" s="365"/>
      <c r="F3" s="365"/>
    </row>
    <row r="4" spans="1:6" ht="18" customHeight="1">
      <c r="A4" s="366" t="s">
        <v>565</v>
      </c>
      <c r="B4" s="366"/>
      <c r="C4" s="366"/>
      <c r="D4" s="366"/>
      <c r="E4" s="366"/>
      <c r="F4" s="36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1" t="s">
        <v>566</v>
      </c>
      <c r="B6" s="341"/>
      <c r="C6" s="341"/>
      <c r="D6" s="341"/>
      <c r="E6" s="341"/>
      <c r="F6" s="341"/>
    </row>
    <row r="7" spans="1:6" ht="15.75" customHeight="1">
      <c r="A7" s="341" t="s">
        <v>567</v>
      </c>
      <c r="B7" s="341"/>
      <c r="C7" s="341"/>
      <c r="D7" s="341"/>
      <c r="E7" s="341"/>
      <c r="F7" s="34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59" t="s">
        <v>572</v>
      </c>
      <c r="B18" s="359"/>
      <c r="C18" s="359"/>
      <c r="D18" s="161" t="str">
        <f>"Từ ngày "&amp;TEXT(G18,"dd/mm/yyyy")&amp;" đến "&amp;TEXT(G19,"dd/mm/yyyy")</f>
        <v>Từ ngày 29/05/2023 đến 04/06/2023</v>
      </c>
      <c r="G18" s="176">
        <v>45075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29/05/2023 to 04/06/2023</v>
      </c>
      <c r="G19" s="176">
        <f>+G18+6</f>
        <v>45081</v>
      </c>
    </row>
    <row r="20" spans="1:7" ht="15.75" customHeight="1">
      <c r="A20" s="179">
        <v>5</v>
      </c>
      <c r="B20" s="179" t="s">
        <v>582</v>
      </c>
      <c r="C20" s="179"/>
      <c r="D20" s="180">
        <f>E25+1</f>
        <v>45082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67">
        <f>D20</f>
        <v>45082</v>
      </c>
      <c r="E21" s="367"/>
      <c r="F21" s="367"/>
      <c r="G21" s="367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71" t="s">
        <v>531</v>
      </c>
      <c r="B23" s="372"/>
      <c r="C23" s="373" t="s">
        <v>541</v>
      </c>
      <c r="D23" s="372"/>
      <c r="E23" s="183" t="s">
        <v>542</v>
      </c>
      <c r="F23" s="264" t="s">
        <v>560</v>
      </c>
    </row>
    <row r="24" spans="1:7" ht="15.75" customHeight="1">
      <c r="A24" s="374" t="s">
        <v>27</v>
      </c>
      <c r="B24" s="375"/>
      <c r="C24" s="376" t="s">
        <v>330</v>
      </c>
      <c r="D24" s="377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f>G19</f>
        <v>45081</v>
      </c>
      <c r="F25" s="298">
        <v>45074</v>
      </c>
      <c r="G25" s="189"/>
    </row>
    <row r="26" spans="1:7" ht="15.75" customHeight="1">
      <c r="A26" s="362" t="s">
        <v>574</v>
      </c>
      <c r="B26" s="363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55">
        <v>1</v>
      </c>
      <c r="B28" s="356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50127132093</v>
      </c>
      <c r="F30" s="274">
        <v>49287497805</v>
      </c>
      <c r="G30" s="203"/>
    </row>
    <row r="31" spans="1:7" ht="15.75" customHeight="1">
      <c r="A31" s="360">
        <v>1.2</v>
      </c>
      <c r="B31" s="361"/>
      <c r="C31" s="204" t="s">
        <v>587</v>
      </c>
      <c r="D31" s="205"/>
      <c r="E31" s="275">
        <f>F35</f>
        <v>9925.68</v>
      </c>
      <c r="F31" s="275">
        <v>9761.36</v>
      </c>
      <c r="G31" s="203"/>
    </row>
    <row r="32" spans="1:7" ht="15.75" customHeight="1">
      <c r="A32" s="355">
        <v>2</v>
      </c>
      <c r="B32" s="356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51492498965</v>
      </c>
      <c r="F34" s="274">
        <v>50127132093</v>
      </c>
      <c r="G34" s="203"/>
    </row>
    <row r="35" spans="1:7" ht="15.75" customHeight="1">
      <c r="A35" s="360">
        <v>2.2000000000000002</v>
      </c>
      <c r="B35" s="361"/>
      <c r="C35" s="208" t="s">
        <v>589</v>
      </c>
      <c r="D35" s="200"/>
      <c r="E35" s="252">
        <v>10195.1</v>
      </c>
      <c r="F35" s="275">
        <v>9925.68</v>
      </c>
      <c r="G35" s="203"/>
    </row>
    <row r="36" spans="1:7" ht="15.75" customHeight="1">
      <c r="A36" s="343">
        <v>3</v>
      </c>
      <c r="B36" s="34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1365366872</v>
      </c>
      <c r="F37" s="279">
        <v>839634288</v>
      </c>
      <c r="G37" s="203"/>
    </row>
    <row r="38" spans="1:7" ht="15.75" customHeight="1">
      <c r="A38" s="345">
        <v>3.1</v>
      </c>
      <c r="B38" s="34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1360641727</v>
      </c>
      <c r="F39" s="280">
        <v>829782003</v>
      </c>
      <c r="G39" s="203"/>
    </row>
    <row r="40" spans="1:7" ht="15.75" customHeight="1">
      <c r="A40" s="347">
        <v>3.2</v>
      </c>
      <c r="B40" s="348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4725145</v>
      </c>
      <c r="F41" s="279">
        <v>9852285</v>
      </c>
      <c r="G41" s="203"/>
    </row>
    <row r="42" spans="1:7" ht="15.75" customHeight="1">
      <c r="A42" s="347">
        <v>3.3</v>
      </c>
      <c r="B42" s="348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2.7143732217842942E-2</v>
      </c>
      <c r="F45" s="285">
        <v>1.6833719891490517E-2</v>
      </c>
      <c r="G45" s="203"/>
    </row>
    <row r="46" spans="1:7" ht="15.75" customHeight="1">
      <c r="A46" s="349">
        <v>5</v>
      </c>
      <c r="B46" s="350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53">
        <v>5.0999999999999996</v>
      </c>
      <c r="B48" s="354"/>
      <c r="C48" s="232" t="s">
        <v>590</v>
      </c>
      <c r="D48" s="202"/>
      <c r="E48" s="291">
        <v>10375.14</v>
      </c>
      <c r="F48" s="288">
        <v>10375.14</v>
      </c>
      <c r="G48" s="203"/>
    </row>
    <row r="49" spans="1:7" ht="15.75" customHeight="1">
      <c r="A49" s="353">
        <v>5.2</v>
      </c>
      <c r="B49" s="354"/>
      <c r="C49" s="233" t="s">
        <v>591</v>
      </c>
      <c r="D49" s="234"/>
      <c r="E49" s="288">
        <v>9261.1200000000008</v>
      </c>
      <c r="F49" s="288">
        <v>9261.1200000000008</v>
      </c>
      <c r="G49" s="203"/>
    </row>
    <row r="50" spans="1:7" ht="15.75" customHeight="1">
      <c r="A50" s="351">
        <v>6</v>
      </c>
      <c r="B50" s="352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53">
        <v>6.2</v>
      </c>
      <c r="B52" s="354"/>
      <c r="C52" s="201" t="s">
        <v>593</v>
      </c>
      <c r="D52" s="232"/>
      <c r="E52" s="293">
        <v>18824640.444000002</v>
      </c>
      <c r="F52" s="271">
        <v>18327172.5792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v>3.6558024610138477E-4</v>
      </c>
      <c r="F53" s="273">
        <v>3.6561382656398364E-4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2" t="s">
        <v>557</v>
      </c>
      <c r="F55" s="342"/>
    </row>
    <row r="56" spans="1:7">
      <c r="B56" s="242"/>
      <c r="C56" s="244" t="s">
        <v>594</v>
      </c>
      <c r="D56" s="243"/>
      <c r="E56" s="368" t="s">
        <v>558</v>
      </c>
      <c r="F56" s="342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69"/>
      <c r="F63" s="369"/>
    </row>
    <row r="64" spans="1:7" ht="14.25" customHeight="1">
      <c r="A64" s="247"/>
      <c r="B64" s="247"/>
      <c r="C64" s="248"/>
      <c r="D64" s="173"/>
      <c r="E64" s="370"/>
      <c r="F64" s="370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dlaRrY12v5qD67y/l6AtgSY34tc=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zkSkCE5WHSmmsBU+PDD6+DnYsRk=</DigestValue>
    </Reference>
  </SignedInfo>
  <SignatureValue>qFROLYdHmUXFH2ib/TwAhH03kudRhpTdvxRJt5+m4eNZvdSL3VwbR9TIMa8EUtQWIHg4+NHbxMnd
+vV2dqPFuzykrzO+YRCLFGXZZTtsSA3a6UNXEWKRv2dzZgI4GT/dV2KmuDSFYvrs3drtHS5XzBLg
9XOByDC7vbxKboZqspc=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iCpSduzYWNQQ5oaNnX+q4j2xRe8=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67a8YC9yABRGH4nQ7kwgoB91PPI=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OykjQOj+knC3qXaIet6DYTmIig4=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2023-06-05T08:47:26Z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2023-06-05T08:47:26Z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MaYM7XizEehBErYnJ2EmluQnNWk=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W7/N6wZeGt3jQWG54QK/lXp0d/M=</DigestValue>
    </Reference>
  </SignedInfo>
  <SignatureValue>BFm5WfSBpfubCP+a+/1yuvkrgLeLe7Ol+2JEF9OuS4kDl3A3vhGr5lsZCynIb8PsRRqcs+dqXkCT
/Elv/mZZBWE/1V7MX4wKRbRMMnyfsJmyXKb3EY/sDWeffDi1ixMWc3w0rrNZSNheATpLctaFpeO/
F/bNtvfEqWuYRu7G5ts=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67a8YC9yABRGH4nQ7kwgoB91PPI=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OykjQOj+knC3qXaIet6DYTmIig4=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iCpSduzYWNQQ5oaNnX+q4j2xRe8=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2023-06-05T12:59:07Z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2023-06-05T12:59:07Z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2023-03-22T02:50:55Z</cp:lastPrinted>
  <dcterms:created xsi:type="dcterms:W3CDTF">2014-09-25T08:23:57Z</dcterms:created>
  <dcterms:modified xsi:type="dcterms:W3CDTF">2023-06-05T07:54:07Z</dcterms:modified>
</cp:coreProperties>
</file>