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05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/>
  <c r="G19" i="27" l="1"/>
  <c r="E25" i="27" l="1"/>
  <c r="D20" i="27" s="1"/>
  <c r="E30" i="27" l="1"/>
  <c r="E37" i="27" s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<sst xmlns="http://schemas.openxmlformats.org/spreadsheetml/2006/main" count="1388" uniqueCount="597">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</sst>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  <numFmt numFmtId="220" formatCode="0.0000000000000000000"/>
    <numFmt numFmtId="221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220" fontId="48" fillId="0" borderId="0" xfId="0" applyNumberFormat="1" applyFont="1"/>
    <xf numFmtId="221" fontId="48" fillId="0" borderId="0" xfId="64" applyNumberFormat="1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8" zoomScaleNormal="100" workbookViewId="0">
      <selection activeCell="E51" sqref="E51:F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584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61" t="s">
        <v>572</v>
      </c>
      <c r="B18" s="361"/>
      <c r="C18" s="361"/>
      <c r="D18" s="161" t="str">
        <f>"Từ ngày "&amp;TEXT(G18,"dd/mm/yyyy")&amp;" đến "&amp;TEXT(G19,"dd/mm/yyyy")</f>
        <v>Từ ngày 08/05/2023 đến 14/05/2023</v>
      </c>
      <c r="G18" s="176">
        <v>45054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08/05/2023 to 14/05/2023</v>
      </c>
      <c r="G19" s="176">
        <f>G18+6</f>
        <v>45060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45061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6">
        <f>D20</f>
        <v>45061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2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45060</v>
      </c>
      <c r="F25" s="190">
        <v>45053</v>
      </c>
      <c r="G25" s="191"/>
      <c r="H25" s="179"/>
      <c r="K25" s="185"/>
    </row>
    <row r="26" spans="1:11" ht="15.75" customHeight="1">
      <c r="A26" s="364" t="s">
        <v>574</v>
      </c>
      <c r="B26" s="365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7">
        <v>1</v>
      </c>
      <c r="B28" s="358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57363999041</v>
      </c>
      <c r="F30" s="283">
        <v>57540043782</v>
      </c>
      <c r="G30" s="209"/>
      <c r="H30" s="210"/>
      <c r="I30" s="209"/>
      <c r="J30" s="209"/>
      <c r="K30" s="185"/>
    </row>
    <row r="31" spans="1:11" ht="15.75" customHeight="1">
      <c r="A31" s="362">
        <v>1.2</v>
      </c>
      <c r="B31" s="363"/>
      <c r="C31" s="211" t="s">
        <v>587</v>
      </c>
      <c r="D31" s="212"/>
      <c r="E31" s="260">
        <f>F35</f>
        <v>11252.43</v>
      </c>
      <c r="F31" s="284">
        <v>11287.81</v>
      </c>
      <c r="G31" s="209"/>
      <c r="H31" s="210"/>
      <c r="I31" s="209"/>
      <c r="J31" s="209"/>
      <c r="K31" s="185"/>
    </row>
    <row r="32" spans="1:11" ht="15.75" customHeight="1">
      <c r="A32" s="357">
        <v>2</v>
      </c>
      <c r="B32" s="358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163">
        <v>58953626903</v>
      </c>
      <c r="F34" s="283">
        <v>57363999041</v>
      </c>
      <c r="G34" s="209"/>
      <c r="H34" s="210"/>
      <c r="I34" s="209"/>
      <c r="J34" s="209"/>
      <c r="K34" s="215"/>
    </row>
    <row r="35" spans="1:11" ht="15.75" customHeight="1">
      <c r="A35" s="362">
        <v>2.2000000000000002</v>
      </c>
      <c r="B35" s="363"/>
      <c r="C35" s="216" t="s">
        <v>589</v>
      </c>
      <c r="D35" s="206"/>
      <c r="E35" s="260">
        <v>11556.51</v>
      </c>
      <c r="F35" s="284">
        <v>11252.43</v>
      </c>
      <c r="G35" s="209"/>
      <c r="H35" s="210"/>
      <c r="I35" s="209"/>
      <c r="J35" s="209"/>
    </row>
    <row r="36" spans="1:11" ht="15.75" customHeight="1">
      <c r="A36" s="344">
        <v>3</v>
      </c>
      <c r="B36" s="345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1589627862</v>
      </c>
      <c r="F37" s="288">
        <v>-176044741</v>
      </c>
      <c r="G37" s="209"/>
      <c r="H37" s="210"/>
      <c r="I37" s="209"/>
      <c r="J37" s="209"/>
    </row>
    <row r="38" spans="1:11" ht="15.75" customHeight="1">
      <c r="A38" s="346">
        <v>3.1</v>
      </c>
      <c r="B38" s="347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1550992181</v>
      </c>
      <c r="F39" s="289">
        <v>-180360607</v>
      </c>
      <c r="G39" s="209"/>
      <c r="H39" s="210"/>
      <c r="I39" s="209"/>
      <c r="J39" s="209"/>
    </row>
    <row r="40" spans="1:11" ht="15.75" customHeight="1">
      <c r="A40" s="348">
        <v>3.2</v>
      </c>
      <c r="B40" s="349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38635681</v>
      </c>
      <c r="F41" s="288">
        <v>4315866</v>
      </c>
      <c r="G41" s="209"/>
      <c r="H41" s="210"/>
      <c r="I41" s="209"/>
      <c r="J41" s="209"/>
    </row>
    <row r="42" spans="1:11" ht="15.75" customHeight="1">
      <c r="A42" s="348">
        <v>3.3</v>
      </c>
      <c r="B42" s="349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44">
        <v>4</v>
      </c>
      <c r="B44" s="350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2.7023496258141488E-2</v>
      </c>
      <c r="F45" s="294">
        <v>-3.1343546711009029E-3</v>
      </c>
      <c r="G45" s="306"/>
      <c r="H45" s="210"/>
      <c r="I45" s="209"/>
      <c r="J45" s="209"/>
    </row>
    <row r="46" spans="1:11" ht="15.75" customHeight="1">
      <c r="A46" s="344">
        <v>5</v>
      </c>
      <c r="B46" s="350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55">
        <v>5.0999999999999996</v>
      </c>
      <c r="B48" s="356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55">
        <v>5.2</v>
      </c>
      <c r="B49" s="356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53">
        <v>6</v>
      </c>
      <c r="B50" s="354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55">
        <v>6.1</v>
      </c>
      <c r="B51" s="356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55">
        <v>6.2</v>
      </c>
      <c r="B52" s="356"/>
      <c r="C52" s="207" t="s">
        <v>593</v>
      </c>
      <c r="D52" s="240"/>
      <c r="E52" s="304">
        <v>26906097.712199997</v>
      </c>
      <c r="F52" s="280">
        <v>26198132.5746</v>
      </c>
      <c r="G52" s="301"/>
      <c r="H52" s="210"/>
      <c r="I52" s="209"/>
      <c r="J52" s="209"/>
    </row>
    <row r="53" spans="1:10" ht="15.75" customHeight="1" thickBot="1">
      <c r="A53" s="351">
        <v>6.2</v>
      </c>
      <c r="B53" s="352">
        <v>6.3</v>
      </c>
      <c r="C53" s="247" t="s">
        <v>581</v>
      </c>
      <c r="D53" s="247"/>
      <c r="E53" s="281">
        <v>4.5639427335777391E-4</v>
      </c>
      <c r="F53" s="282">
        <v>4.566998991105084E-4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77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78"/>
      <c r="F63" s="378"/>
    </row>
    <row r="64" spans="1:10" ht="14.25" customHeight="1">
      <c r="A64" s="255"/>
      <c r="B64" s="255"/>
      <c r="C64" s="256"/>
      <c r="D64" s="173"/>
      <c r="E64" s="379"/>
      <c r="F64" s="37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9xzp80KjTzhkDC35rJrQ9vJjYWk=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W0eZDrlzq0FPz4MPHdKz9S9EfFs=</DigestValue>
    </Reference>
  </SignedInfo>
  <SignatureValue>YuzT3rdN7YxTkow8r4Q7KzU1JJBMoFL15pzV2kswnxZS5DLIkK//Muw6FZ7QELwGiMhYn51FGJsh
+RDfqJrXRPktVMjC4uTpPZaUeY0Hme6e1RnKEVnEM2hijEnZ2fYIQDaZcGbxyAymWJhCZow/OfGY
Eky/k6BdwgkNNlMSOvA=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Xn4KPmGC/yhtH0K0PPuzGyILDHI=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y7crHjqaalvRlkTQm0cR6z30YxM=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2023-05-15T10:11:18Z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2023-05-15T10:11:18Z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2oy3rHMHELU7768MwoMfOXaTm+c=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Fr2zSP+JIzofolgligYgnoiEips=</DigestValue>
    </Reference>
  </SignedInfo>
  <SignatureValue>UgshklYoetGqZ+UUU2zhurlLJMBuIgXC/h7qmcIsFVnQK6Tnv4v6fykF4h6iP8r+YqRvwvMYrMrE
eoRa5kmz8tBPpBBG+n05pA011y7J/FDJ2LJ+D2W9X7O9PnED+vwY8WzkCZrtMLP7XQXYKtcVkpCX
L8DEtoiNa34IJKzC0Zw=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y7crHjqaalvRlkTQm0cR6z30YxM=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n1qoiR6qZVB2IylwwhhuUBDwpSM=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OhOEFcC3pApUN/uQO1XYgazNg2Q=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Xn4KPmGC/yhtH0K0PPuzGyILDHI=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2023-05-15T10:21:43Z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2023-05-15T10:21:43Z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2022-12-19T07:25:09Z</cp:lastPrinted>
  <dcterms:created xsi:type="dcterms:W3CDTF">2014-09-25T08:23:57Z</dcterms:created>
  <dcterms:modified xsi:type="dcterms:W3CDTF">2023-05-15T02:20:28Z</dcterms:modified>
</cp:coreProperties>
</file>