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GIAM SAT CAC QUY DAU TU\BAO CAO DRAFT\TCFF\BAO CAO NAV HANG NGAY\"/>
    </mc:Choice>
  </mc:AlternateContent>
  <bookViews>
    <workbookView xWindow="0" yWindow="0" windowWidth="13350" windowHeight="849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H28" i="1" l="1"/>
  <c r="H27" i="1"/>
  <c r="G20" i="1" l="1"/>
  <c r="G26" i="1" l="1"/>
  <c r="E15" i="1" l="1"/>
  <c r="E14" i="1" l="1"/>
  <c r="E16" i="1" l="1"/>
  <c r="G27" i="1"/>
  <c r="G28" i="1" s="1"/>
  <c r="E17" i="1" l="1"/>
</calcChain>
</file>

<file path=xl/sharedStrings.xml><?xml version="1.0" encoding="utf-8"?>
<sst xmlns="http://schemas.openxmlformats.org/spreadsheetml/2006/main" count="40" uniqueCount="40">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</sst>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5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2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quotePrefix="1" applyFont="0" applyFill="0" applyBorder="0" applyAlignment="0">
      <protection locked="0"/>
    </xf>
    <xf numFmtId="184" fontId="16" fillId="0" borderId="0"/>
    <xf numFmtId="185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6" fontId="27" fillId="0" borderId="0" applyFont="0" applyFill="0" applyBorder="0" applyAlignment="0" applyProtection="0"/>
    <xf numFmtId="0" fontId="7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7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/>
    <xf numFmtId="0" fontId="28" fillId="0" borderId="0" applyNumberFormat="0" applyAlignment="0">
      <alignment horizontal="left"/>
    </xf>
    <xf numFmtId="193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4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5" fontId="33" fillId="0" borderId="0">
      <protection locked="0"/>
    </xf>
    <xf numFmtId="195" fontId="33" fillId="0" borderId="0">
      <protection locked="0"/>
    </xf>
    <xf numFmtId="10" fontId="29" fillId="6" borderId="9" applyNumberFormat="0" applyBorder="0" applyAlignment="0" applyProtection="0"/>
    <xf numFmtId="182" fontId="34" fillId="7" borderId="0"/>
    <xf numFmtId="182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6" fontId="36" fillId="0" borderId="15"/>
    <xf numFmtId="197" fontId="7" fillId="0" borderId="0" applyFont="0" applyFill="0" applyBorder="0" applyAlignment="0" applyProtection="0"/>
    <xf numFmtId="198" fontId="7" fillId="0" borderId="0" applyFont="0" applyFill="0" applyBorder="0" applyAlignment="0" applyProtection="0"/>
    <xf numFmtId="199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1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2" fontId="37" fillId="0" borderId="0" applyFont="0" applyFill="0" applyBorder="0" applyAlignment="0" applyProtection="0"/>
    <xf numFmtId="187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3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4" fontId="7" fillId="0" borderId="0" applyNumberFormat="0" applyFill="0" applyBorder="0" applyAlignment="0" applyProtection="0">
      <alignment horizontal="left"/>
    </xf>
    <xf numFmtId="205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6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7" fontId="27" fillId="0" borderId="10">
      <alignment horizontal="right" vertical="center"/>
    </xf>
    <xf numFmtId="208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9" fontId="27" fillId="0" borderId="0"/>
    <xf numFmtId="209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0" fontId="7" fillId="0" borderId="0" applyFont="0" applyFill="0" applyBorder="0" applyAlignment="0" applyProtection="0"/>
    <xf numFmtId="211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9" fillId="0" borderId="0"/>
    <xf numFmtId="197" fontId="11" fillId="0" borderId="0" applyFont="0" applyFill="0" applyBorder="0" applyAlignment="0" applyProtection="0"/>
    <xf numFmtId="214" fontId="13" fillId="0" borderId="0" applyFont="0" applyFill="0" applyBorder="0" applyAlignment="0" applyProtection="0"/>
    <xf numFmtId="198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0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2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4" fontId="4" fillId="2" borderId="0" xfId="7" applyNumberFormat="1" applyFont="1" applyFill="1" applyAlignment="1">
      <alignment vertical="center"/>
    </xf>
    <xf numFmtId="174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0" fontId="3" fillId="2" borderId="0" xfId="4" applyNumberFormat="1" applyFont="1" applyFill="1" applyAlignment="1">
      <alignment horizontal="right" vertical="center"/>
    </xf>
    <xf numFmtId="171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8" fontId="64" fillId="2" borderId="0" xfId="2" applyFont="1" applyFill="1" applyAlignment="1">
      <alignment horizontal="center" vertical="center"/>
    </xf>
    <xf numFmtId="168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168" fontId="64" fillId="2" borderId="0" xfId="2" applyFont="1" applyFill="1" applyAlignment="1">
      <alignment horizontal="center"/>
    </xf>
    <xf numFmtId="168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5" fillId="2" borderId="0" xfId="2" applyFont="1" applyFill="1" applyAlignment="1">
      <alignment vertical="center"/>
    </xf>
    <xf numFmtId="168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3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2" fontId="66" fillId="0" borderId="0" xfId="5" applyNumberFormat="1" applyFont="1" applyFill="1" applyAlignment="1">
      <alignment horizontal="right" wrapText="1"/>
    </xf>
    <xf numFmtId="168" fontId="65" fillId="2" borderId="0" xfId="2" applyFont="1" applyFill="1"/>
    <xf numFmtId="168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5" fillId="2" borderId="0" xfId="2" applyFont="1" applyFill="1" applyBorder="1"/>
    <xf numFmtId="168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8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5" fontId="3" fillId="2" borderId="0" xfId="1" applyNumberFormat="1" applyFont="1" applyFill="1" applyAlignment="1">
      <alignment horizontal="left" vertical="top" wrapText="1"/>
    </xf>
    <xf numFmtId="216" fontId="65" fillId="2" borderId="0" xfId="3" applyNumberFormat="1" applyFont="1" applyFill="1"/>
    <xf numFmtId="172" fontId="65" fillId="2" borderId="0" xfId="2" applyNumberFormat="1" applyFont="1" applyFill="1" applyBorder="1"/>
    <xf numFmtId="168" fontId="65" fillId="2" borderId="0" xfId="200" applyFont="1" applyFill="1" applyBorder="1"/>
    <xf numFmtId="215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168" fontId="67" fillId="2" borderId="9" xfId="6" applyFont="1" applyFill="1" applyBorder="1" applyAlignment="1">
      <alignment horizontal="right" vertical="center" wrapText="1"/>
    </xf>
    <xf numFmtId="172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6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168" fontId="65" fillId="2" borderId="0" xfId="200" applyFont="1" applyFill="1"/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4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2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9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D19" zoomScaleSheetLayoutView="100" workbookViewId="0">
      <selection activeCell="H26" sqref="H26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16" t="s">
        <v>0</v>
      </c>
      <c r="C1" s="116"/>
      <c r="D1" s="116"/>
      <c r="E1" s="116"/>
      <c r="F1" s="116"/>
      <c r="G1" s="116"/>
      <c r="H1" s="116"/>
      <c r="I1" s="27"/>
      <c r="J1" s="28"/>
      <c r="K1" s="29"/>
      <c r="L1" s="29"/>
      <c r="M1" s="29"/>
    </row>
    <row r="2" spans="2:13" ht="58.5" customHeight="1">
      <c r="B2" s="117" t="s">
        <v>21</v>
      </c>
      <c r="C2" s="117"/>
      <c r="D2" s="117"/>
      <c r="E2" s="117"/>
      <c r="F2" s="117"/>
      <c r="G2" s="117"/>
      <c r="H2" s="117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8" t="s">
        <v>1</v>
      </c>
      <c r="C4" s="118"/>
      <c r="D4" s="118"/>
      <c r="E4" s="118"/>
      <c r="F4" s="118"/>
      <c r="G4" s="118"/>
      <c r="H4" s="118"/>
    </row>
    <row r="5" spans="2:13" ht="17.25" customHeight="1">
      <c r="B5" s="115" t="s">
        <v>2</v>
      </c>
      <c r="C5" s="115"/>
      <c r="D5" s="115"/>
      <c r="E5" s="115"/>
      <c r="F5" s="115"/>
      <c r="G5" s="115"/>
      <c r="H5" s="115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21" t="s">
        <v>33</v>
      </c>
      <c r="F11" s="121"/>
      <c r="G11" s="121"/>
      <c r="H11" s="121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38</v>
      </c>
      <c r="E12" s="122" t="s">
        <v>26</v>
      </c>
      <c r="F12" s="122"/>
      <c r="G12" s="122"/>
      <c r="H12" s="122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23" t="s">
        <v>32</v>
      </c>
      <c r="F13" s="123"/>
      <c r="G13" s="123"/>
      <c r="H13" s="123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24" t="str">
        <f>+"Từ ngày "&amp;DAY(H20)+1&amp;"/"&amp;MONTH(G20)&amp;"/"&amp;YEAR(G20)&amp;" đến ngày "&amp;DAY(G20)&amp;"/"&amp;MONTH(G20)&amp;"/"&amp;YEAR(G20)</f>
        <v>Từ ngày 25/4/2023 đến ngày 25/4/2023</v>
      </c>
      <c r="F14" s="124"/>
      <c r="G14" s="124"/>
      <c r="H14" s="124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34</v>
      </c>
      <c r="E15" s="97" t="str">
        <f>+"From Apr "&amp;DAY(H20)+1&amp;"th 2023 to Apr "&amp;DAY(G20)&amp;"th 2023"</f>
        <v>From Apr 25th 2023 to Apr 25th 2023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4">
        <f>G20+1</f>
        <v>45042</v>
      </c>
      <c r="F16" s="124"/>
      <c r="G16" s="124"/>
      <c r="H16" s="124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35</v>
      </c>
      <c r="E17" s="93">
        <f>+E16</f>
        <v>45042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5" t="s">
        <v>10</v>
      </c>
      <c r="D19" s="126"/>
      <c r="E19" s="126"/>
      <c r="F19" s="127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45041</v>
      </c>
      <c r="H20" s="73">
        <v>45040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9" t="s">
        <v>30</v>
      </c>
      <c r="D21" s="128"/>
      <c r="E21" s="128"/>
      <c r="F21" s="128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9" t="s">
        <v>28</v>
      </c>
      <c r="E22" s="129"/>
      <c r="F22" s="129"/>
      <c r="G22" s="10">
        <v>71665600048</v>
      </c>
      <c r="H22" s="10">
        <v>70929307007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9" t="s">
        <v>12</v>
      </c>
      <c r="E23" s="129"/>
      <c r="F23" s="129"/>
      <c r="G23" s="10"/>
      <c r="H23" s="10"/>
      <c r="I23" s="99" t="s">
        <v>39</v>
      </c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9" t="s">
        <v>29</v>
      </c>
      <c r="E24" s="129"/>
      <c r="F24" s="129"/>
      <c r="G24" s="101">
        <v>11594</v>
      </c>
      <c r="H24" s="101">
        <v>11472.91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9" t="s">
        <v>24</v>
      </c>
      <c r="D25" s="120"/>
      <c r="E25" s="120"/>
      <c r="F25" s="120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f>+I26+J26</f>
        <v>23444.649999999998</v>
      </c>
      <c r="H26" s="103">
        <v>23444.649999999998</v>
      </c>
      <c r="I26" s="33">
        <v>22031.89</v>
      </c>
      <c r="J26" s="107">
        <v>1412.76</v>
      </c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f>G26*G24</f>
        <v>271817272.09999996</v>
      </c>
      <c r="H27" s="105">
        <f>H26*H24</f>
        <v>268978359.43149996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+G27/G22</f>
        <v>3.7928555948452659E-3</v>
      </c>
      <c r="H28" s="104">
        <f>+H27/H22</f>
        <v>3.7922034033823922E-3</v>
      </c>
      <c r="I28" s="106"/>
      <c r="J28" s="106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0" t="s">
        <v>17</v>
      </c>
      <c r="G33" s="110"/>
      <c r="H33" s="110"/>
      <c r="I33" s="57"/>
      <c r="J33" s="58"/>
      <c r="K33" s="89"/>
      <c r="L33" s="84"/>
      <c r="M33" s="84"/>
    </row>
    <row r="34" spans="2:13" ht="15" customHeight="1">
      <c r="B34" s="111" t="s">
        <v>18</v>
      </c>
      <c r="C34" s="111"/>
      <c r="D34" s="111"/>
      <c r="E34" s="90"/>
      <c r="F34" s="112" t="s">
        <v>19</v>
      </c>
      <c r="G34" s="112"/>
      <c r="H34" s="112"/>
      <c r="I34" s="57"/>
      <c r="J34" s="58"/>
      <c r="K34" s="84"/>
      <c r="L34" s="85"/>
      <c r="M34" s="85"/>
    </row>
    <row r="35" spans="2:13" ht="16.5">
      <c r="B35" s="113"/>
      <c r="C35" s="113"/>
      <c r="D35" s="113"/>
      <c r="E35" s="91"/>
      <c r="F35" s="114"/>
      <c r="G35" s="114"/>
      <c r="H35" s="114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09"/>
      <c r="L37" s="109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8"/>
      <c r="L38" s="108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36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37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09"/>
      <c r="K61" s="109"/>
    </row>
    <row r="62" spans="9:11" ht="15.75">
      <c r="I62" s="30"/>
      <c r="J62" s="108"/>
      <c r="K62" s="108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iXQnx76ckxiXFKRt+6myiWDw6GE=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UYS6k1GG69UnSGmf+38DDo4K+Bg=</DigestValue>
    </Reference>
  </SignedInfo>
  <SignatureValue>RP0LsRZ4iBbTNtftbuuQLsSrhycoE8botn3Ol0NqDEtAFwKbc4RapvhdAShG0iA7RIAHYO7/MMeT
yjcipcNmlnwwOnReyfllzM7w98SiVBGY2kDs6VHmZIAAAMmNPUwpko9cd/QlCmZnGiKtZ1Dmk6ua
+MRw8yc5FSQPXMNw4nA=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RhHvVq651Y+3Egtt43qCK7BDAbM=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4PsaKQrQ0TCJ4uEvdV47KPC/00Y=</DigestValue>
      </Reference>
      <Reference URI="/xl/sharedStrings.xml?ContentType=application/vnd.openxmlformats-officedocument.spreadsheetml.sharedStrings+xml">
        <DigestMethod Algorithm="http://www.w3.org/2000/09/xmldsig#sha1"/>
        <DigestValue>rKU/sWApsCPqCdPC202Th4Qp31c=</DigestValue>
      </Reference>
      <Reference URI="/xl/workbook.xml?ContentType=application/vnd.openxmlformats-officedocument.spreadsheetml.sheet.main+xml">
        <DigestMethod Algorithm="http://www.w3.org/2000/09/xmldsig#sha1"/>
        <DigestValue>hzLAWgcfm6Hk9JaveTTZtEilb7k=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worksheets/sheet1.xml?ContentType=application/vnd.openxmlformats-officedocument.spreadsheetml.worksheet+xml">
        <DigestMethod Algorithm="http://www.w3.org/2000/09/xmldsig#sha1"/>
        <DigestValue>0D9l/z40qT5L3eZ5SL7+P5wBdGw=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kyZeAeKPdgRO//LanHgXlfxZVCU=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2023-04-26T08:23:00Z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2023-04-26T08:23:00Z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wDEckQQkLRukimdRf6Hz+LuTf48=</DigestValue>
    </Reference>
    <Reference Type="http://www.w3.org/2000/09/xmldsig#Object" URI="#idOfficeObject">
      <DigestMethod Algorithm="http://www.w3.org/2000/09/xmldsig#sha1"/>
      <DigestValue>RjyinmnQVgR+gm1breRPeejPmqQ=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s6nCBDtusUtptalsfHDu8VaF6w4=</DigestValue>
    </Reference>
  </SignedInfo>
  <SignatureValue>lto8onwbt/rf7WxGf+KWwvzhdO48szfucAzvb6fs2kHnyolgulhLvTnQs4tU0aYGHhPQkBcr1yWt
h3ei8/0wukeCEUJT4AlqLRf8f4pMuGG90x7M/jPlLyavPS1fHSWbGKNihvd/LrWi1QgCODM5/W6K
SEqiorjY5jmMFDOssmg=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kyZeAeKPdgRO//LanHgXlfxZVCU=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4PsaKQrQ0TCJ4uEvdV47KPC/00Y=</DigestValue>
      </Reference>
      <Reference URI="/xl/sharedStrings.xml?ContentType=application/vnd.openxmlformats-officedocument.spreadsheetml.sharedStrings+xml">
        <DigestMethod Algorithm="http://www.w3.org/2000/09/xmldsig#sha1"/>
        <DigestValue>rKU/sWApsCPqCdPC202Th4Qp31c=</DigestValue>
      </Reference>
      <Reference URI="/xl/styles.xml?ContentType=application/vnd.openxmlformats-officedocument.spreadsheetml.styles+xml">
        <DigestMethod Algorithm="http://www.w3.org/2000/09/xmldsig#sha1"/>
        <DigestValue>RhHvVq651Y+3Egtt43qCK7BDAbM=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hzLAWgcfm6Hk9JaveTTZtEilb7k=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0D9l/z40qT5L3eZ5SL7+P5wBdGw=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2023-04-26T13:04:14Z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2023-04-26T13:04:14Z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THUY LINH</cp:lastModifiedBy>
  <cp:lastPrinted>2022-12-16T06:41:17Z</cp:lastPrinted>
  <dcterms:created xsi:type="dcterms:W3CDTF">2021-01-04T12:03:55Z</dcterms:created>
  <dcterms:modified xsi:type="dcterms:W3CDTF">2023-04-26T04:00:40Z</dcterms:modified>
</cp:coreProperties>
</file>