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drawings/drawing1.xml" ContentType="application/vnd.openxmlformats-officedocument.drawing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_xmlsignatures/sig1.xml" ContentType="application/vnd.openxmlformats-package.digital-signature-xmlsignature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digital-signature/origin" Target="_xmlsignatures/origin.sigs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tranglth19\Desktop\CBTT\20230327\TCFF\"/>
    </mc:Choice>
  </mc:AlternateContent>
  <bookViews>
    <workbookView xWindow="0" yWindow="0" windowWidth="23040" windowHeight="8904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6" i="1" l="1"/>
  <c r="G20" i="1" l="1"/>
  <c r="E15" i="1" s="1"/>
  <c r="E14" i="1" l="1"/>
  <c r="E16" i="1" l="1"/>
  <c r="G27" i="1"/>
  <c r="G28" i="1" s="1"/>
  <c r="E17" i="1" l="1"/>
</calcChain>
</file>

<file path=xl/sharedStrings.xml><?xml version="1.0" encoding="utf-8"?>
<sst xmlns="http://schemas.openxmlformats.org/spreadsheetml/2006/main" count="40" uniqueCount="40">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</sst>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_-* #,##0_-;\-* #,##0_-;_-* &quot;-&quot;_-;_-@_-"/>
    <numFmt numFmtId="170" formatCode="_-* #,##0.00_-;\-* #,##0.00_-;_-* &quot;-&quot;??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  <numFmt numFmtId="218" formatCode="_-* #,##0\ _₫_-;\-* #,##0\ _₫_-;_-* &quot;-&quot;??\ _₫_-;_-@_-"/>
  </numFmts>
  <fonts count="6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7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9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179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182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4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7" fontId="7" fillId="0" borderId="0" quotePrefix="1" applyFont="0" applyFill="0" applyBorder="0" applyAlignment="0">
      <protection locked="0"/>
    </xf>
    <xf numFmtId="186" fontId="16" fillId="0" borderId="0"/>
    <xf numFmtId="187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8" fontId="27" fillId="0" borderId="0" applyFont="0" applyFill="0" applyBorder="0" applyAlignment="0" applyProtection="0"/>
    <xf numFmtId="0" fontId="7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/>
    <xf numFmtId="0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 applyFont="0" applyFill="0" applyBorder="0" applyAlignment="0" applyProtection="0"/>
    <xf numFmtId="194" fontId="7" fillId="0" borderId="0"/>
    <xf numFmtId="0" fontId="28" fillId="0" borderId="0" applyNumberFormat="0" applyAlignment="0">
      <alignment horizontal="left"/>
    </xf>
    <xf numFmtId="195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6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7" fontId="33" fillId="0" borderId="0">
      <protection locked="0"/>
    </xf>
    <xf numFmtId="197" fontId="33" fillId="0" borderId="0">
      <protection locked="0"/>
    </xf>
    <xf numFmtId="10" fontId="29" fillId="6" borderId="9" applyNumberFormat="0" applyBorder="0" applyAlignment="0" applyProtection="0"/>
    <xf numFmtId="184" fontId="34" fillId="7" borderId="0"/>
    <xf numFmtId="184" fontId="34" fillId="8" borderId="0"/>
    <xf numFmtId="169" fontId="7" fillId="0" borderId="0" applyFont="0" applyFill="0" applyBorder="0" applyAlignment="0" applyProtection="0"/>
    <xf numFmtId="170" fontId="7" fillId="0" borderId="0" applyFont="0" applyFill="0" applyBorder="0" applyAlignment="0" applyProtection="0"/>
    <xf numFmtId="0" fontId="35" fillId="0" borderId="14"/>
    <xf numFmtId="198" fontId="36" fillId="0" borderId="15"/>
    <xf numFmtId="199" fontId="7" fillId="0" borderId="0" applyFont="0" applyFill="0" applyBorder="0" applyAlignment="0" applyProtection="0"/>
    <xf numFmtId="200" fontId="7" fillId="0" borderId="0" applyFont="0" applyFill="0" applyBorder="0" applyAlignment="0" applyProtection="0"/>
    <xf numFmtId="201" fontId="37" fillId="0" borderId="0" applyFont="0" applyFill="0" applyBorder="0" applyAlignment="0" applyProtection="0"/>
    <xf numFmtId="202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3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4" fontId="37" fillId="0" borderId="0" applyFont="0" applyFill="0" applyBorder="0" applyAlignment="0" applyProtection="0"/>
    <xf numFmtId="189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5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6" fontId="7" fillId="0" borderId="0" applyNumberFormat="0" applyFill="0" applyBorder="0" applyAlignment="0" applyProtection="0">
      <alignment horizontal="left"/>
    </xf>
    <xf numFmtId="207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8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9" fontId="27" fillId="0" borderId="10">
      <alignment horizontal="right" vertical="center"/>
    </xf>
    <xf numFmtId="210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201" fontId="27" fillId="0" borderId="0"/>
    <xf numFmtId="211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169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214" fontId="7" fillId="0" borderId="0" applyFont="0" applyFill="0" applyBorder="0" applyAlignment="0" applyProtection="0"/>
    <xf numFmtId="215" fontId="7" fillId="0" borderId="0" applyFont="0" applyFill="0" applyBorder="0" applyAlignment="0" applyProtection="0"/>
    <xf numFmtId="0" fontId="59" fillId="0" borderId="0"/>
    <xf numFmtId="199" fontId="11" fillId="0" borderId="0" applyFont="0" applyFill="0" applyBorder="0" applyAlignment="0" applyProtection="0"/>
    <xf numFmtId="216" fontId="13" fillId="0" borderId="0" applyFont="0" applyFill="0" applyBorder="0" applyAlignment="0" applyProtection="0"/>
    <xf numFmtId="200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0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6" fontId="4" fillId="2" borderId="0" xfId="7" applyNumberFormat="1" applyFont="1" applyFill="1" applyAlignment="1">
      <alignment vertical="center"/>
    </xf>
    <xf numFmtId="176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8" fontId="64" fillId="2" borderId="0" xfId="2" applyFont="1" applyFill="1" applyAlignment="1">
      <alignment horizontal="center" vertical="center"/>
    </xf>
    <xf numFmtId="168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168" fontId="64" fillId="2" borderId="0" xfId="2" applyFont="1" applyFill="1" applyAlignment="1">
      <alignment horizontal="center"/>
    </xf>
    <xf numFmtId="168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5" fillId="2" borderId="0" xfId="2" applyFont="1" applyFill="1" applyAlignment="1">
      <alignment vertical="center"/>
    </xf>
    <xf numFmtId="168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6" fillId="0" borderId="0" xfId="5" applyNumberFormat="1" applyFont="1" applyFill="1" applyAlignment="1">
      <alignment horizontal="right" wrapText="1"/>
    </xf>
    <xf numFmtId="168" fontId="65" fillId="2" borderId="0" xfId="2" applyFont="1" applyFill="1"/>
    <xf numFmtId="168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5" fillId="2" borderId="0" xfId="2" applyFont="1" applyFill="1" applyBorder="1"/>
    <xf numFmtId="168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8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218" fontId="65" fillId="2" borderId="0" xfId="3" applyNumberFormat="1" applyFont="1" applyFill="1"/>
    <xf numFmtId="174" fontId="65" fillId="2" borderId="0" xfId="2" applyNumberFormat="1" applyFont="1" applyFill="1" applyBorder="1"/>
    <xf numFmtId="168" fontId="65" fillId="2" borderId="0" xfId="200" applyFont="1" applyFill="1" applyBorder="1"/>
    <xf numFmtId="217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168" fontId="67" fillId="2" borderId="9" xfId="6" applyFont="1" applyFill="1" applyBorder="1" applyAlignment="1">
      <alignment horizontal="right" vertical="center" wrapText="1"/>
    </xf>
    <xf numFmtId="174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8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168" fontId="65" fillId="2" borderId="0" xfId="200" applyFont="1" applyFill="1"/>
    <xf numFmtId="171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6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4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zoomScaleSheetLayoutView="100" workbookViewId="0">
      <selection activeCell="E18" sqref="E18"/>
    </sheetView>
  </sheetViews>
  <sheetFormatPr defaultColWidth="9.109375" defaultRowHeight="13.8"/>
  <cols>
    <col min="1" max="1" width="5" style="30" customWidth="1"/>
    <col min="2" max="2" width="10" style="30" customWidth="1"/>
    <col min="3" max="3" width="2.44140625" style="30" customWidth="1"/>
    <col min="4" max="4" width="38.33203125" style="30" customWidth="1"/>
    <col min="5" max="5" width="42" style="30" customWidth="1"/>
    <col min="6" max="6" width="12.6640625" style="30" customWidth="1"/>
    <col min="7" max="7" width="32.6640625" style="30" customWidth="1"/>
    <col min="8" max="8" width="29.5546875" style="30" customWidth="1"/>
    <col min="9" max="9" width="22" style="33" bestFit="1" customWidth="1"/>
    <col min="10" max="10" width="21.5546875" style="34" bestFit="1" customWidth="1"/>
    <col min="11" max="11" width="19.5546875" style="30" bestFit="1" customWidth="1"/>
    <col min="12" max="12" width="12.109375" style="30" bestFit="1" customWidth="1"/>
    <col min="13" max="13" width="15.88671875" style="30" bestFit="1" customWidth="1"/>
    <col min="14" max="16384" width="9.109375" style="30"/>
  </cols>
  <sheetData>
    <row r="1" spans="2:13" ht="48" customHeight="1">
      <c r="B1" s="109" t="s">
        <v>0</v>
      </c>
      <c r="C1" s="109"/>
      <c r="D1" s="109"/>
      <c r="E1" s="109"/>
      <c r="F1" s="109"/>
      <c r="G1" s="109"/>
      <c r="H1" s="109"/>
      <c r="I1" s="27"/>
      <c r="J1" s="28"/>
      <c r="K1" s="29"/>
      <c r="L1" s="29"/>
      <c r="M1" s="29"/>
    </row>
    <row r="2" spans="2:13" ht="58.5" customHeight="1">
      <c r="B2" s="110" t="s">
        <v>21</v>
      </c>
      <c r="C2" s="110"/>
      <c r="D2" s="110"/>
      <c r="E2" s="110"/>
      <c r="F2" s="110"/>
      <c r="G2" s="110"/>
      <c r="H2" s="110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1" t="s">
        <v>1</v>
      </c>
      <c r="C4" s="111"/>
      <c r="D4" s="111"/>
      <c r="E4" s="111"/>
      <c r="F4" s="111"/>
      <c r="G4" s="111"/>
      <c r="H4" s="111"/>
    </row>
    <row r="5" spans="2:13" ht="17.25" customHeight="1">
      <c r="B5" s="108" t="s">
        <v>2</v>
      </c>
      <c r="C5" s="108"/>
      <c r="D5" s="108"/>
      <c r="E5" s="108"/>
      <c r="F5" s="108"/>
      <c r="G5" s="108"/>
      <c r="H5" s="108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8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4" t="s">
        <v>33</v>
      </c>
      <c r="F11" s="114"/>
      <c r="G11" s="114"/>
      <c r="H11" s="114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38</v>
      </c>
      <c r="E12" s="115" t="s">
        <v>26</v>
      </c>
      <c r="F12" s="115"/>
      <c r="G12" s="115"/>
      <c r="H12" s="115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6" t="s">
        <v>32</v>
      </c>
      <c r="F13" s="116"/>
      <c r="G13" s="116"/>
      <c r="H13" s="116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17" t="str">
        <f>+"Từ ngày "&amp;DAY(H20)+1&amp;"/"&amp;MONTH(G20)&amp;"/"&amp;YEAR(G20)&amp;" đến ngày "&amp;DAY(G20)&amp;"/"&amp;MONTH(G20)&amp;"/"&amp;YEAR(G20)</f>
        <v>Từ ngày 24/3/2023 đến ngày 26/3/2023</v>
      </c>
      <c r="F14" s="117"/>
      <c r="G14" s="117"/>
      <c r="H14" s="117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34</v>
      </c>
      <c r="E15" s="97" t="str">
        <f>+"From Mar "&amp;DAY(H20)+1&amp;"th 2023 to Mar "&amp;DAY(G20)&amp;"th 2023"</f>
        <v>From Mar 24th 2023 to Mar 26th 2023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7">
        <f>G20+1</f>
        <v>45012</v>
      </c>
      <c r="F16" s="117"/>
      <c r="G16" s="117"/>
      <c r="H16" s="117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35</v>
      </c>
      <c r="E17" s="93">
        <f>+E16</f>
        <v>45012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3.6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8" t="s">
        <v>10</v>
      </c>
      <c r="D19" s="119"/>
      <c r="E19" s="119"/>
      <c r="F19" s="120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45011</v>
      </c>
      <c r="H20" s="73">
        <v>45008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2" t="s">
        <v>30</v>
      </c>
      <c r="D21" s="121"/>
      <c r="E21" s="121"/>
      <c r="F21" s="121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2" t="s">
        <v>28</v>
      </c>
      <c r="E22" s="122"/>
      <c r="F22" s="122"/>
      <c r="G22" s="10">
        <v>36835050048</v>
      </c>
      <c r="H22" s="10">
        <v>36833945888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2" t="s">
        <v>12</v>
      </c>
      <c r="E23" s="122"/>
      <c r="F23" s="122"/>
      <c r="G23" s="10"/>
      <c r="H23" s="10"/>
      <c r="I23" s="99" t="s">
        <v>39</v>
      </c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2" t="s">
        <v>29</v>
      </c>
      <c r="E24" s="122"/>
      <c r="F24" s="122"/>
      <c r="G24" s="101">
        <v>11078.76</v>
      </c>
      <c r="H24" s="101">
        <v>11078.28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2" t="s">
        <v>24</v>
      </c>
      <c r="D25" s="113"/>
      <c r="E25" s="113"/>
      <c r="F25" s="113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f>+I26+J26</f>
        <v>23444.649999999998</v>
      </c>
      <c r="H26" s="103">
        <v>23444.649999999998</v>
      </c>
      <c r="I26" s="33">
        <v>22031.89</v>
      </c>
      <c r="J26" s="107">
        <v>1412.76</v>
      </c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f>G26*G24</f>
        <v>259737650.63399997</v>
      </c>
      <c r="H27" s="105">
        <v>259726397.20199999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+G27/G22</f>
        <v>7.0513722743836132E-3</v>
      </c>
      <c r="H28" s="104">
        <v>7.0512781332671536E-3</v>
      </c>
      <c r="I28" s="106"/>
      <c r="J28" s="106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8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6.8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8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5" t="s">
        <v>17</v>
      </c>
      <c r="G33" s="125"/>
      <c r="H33" s="125"/>
      <c r="I33" s="57"/>
      <c r="J33" s="58"/>
      <c r="K33" s="89"/>
      <c r="L33" s="84"/>
      <c r="M33" s="84"/>
    </row>
    <row r="34" spans="2:13" ht="15" customHeight="1">
      <c r="B34" s="126" t="s">
        <v>18</v>
      </c>
      <c r="C34" s="126"/>
      <c r="D34" s="126"/>
      <c r="E34" s="90"/>
      <c r="F34" s="127" t="s">
        <v>19</v>
      </c>
      <c r="G34" s="127"/>
      <c r="H34" s="127"/>
      <c r="I34" s="57"/>
      <c r="J34" s="58"/>
      <c r="K34" s="84"/>
      <c r="L34" s="85"/>
      <c r="M34" s="85"/>
    </row>
    <row r="35" spans="2:13" ht="16.8">
      <c r="B35" s="128"/>
      <c r="C35" s="128"/>
      <c r="D35" s="128"/>
      <c r="E35" s="91"/>
      <c r="F35" s="129"/>
      <c r="G35" s="129"/>
      <c r="H35" s="129"/>
      <c r="I35" s="57"/>
      <c r="J35" s="58"/>
      <c r="K35" s="84"/>
      <c r="L35" s="85"/>
      <c r="M35" s="85"/>
    </row>
    <row r="36" spans="2:13" ht="16.8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8">
      <c r="B37" s="18"/>
      <c r="C37" s="18"/>
      <c r="D37" s="18"/>
      <c r="E37" s="18"/>
      <c r="F37" s="19"/>
      <c r="G37" s="19"/>
      <c r="H37" s="20"/>
      <c r="I37" s="57"/>
      <c r="J37" s="58"/>
      <c r="K37" s="124"/>
      <c r="L37" s="124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3"/>
      <c r="L38" s="123"/>
      <c r="M38" s="85"/>
    </row>
    <row r="39" spans="2:13" ht="16.8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8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8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36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37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8">
      <c r="B44" s="86"/>
      <c r="C44" s="86"/>
      <c r="D44" s="86"/>
      <c r="E44" s="86"/>
      <c r="F44" s="86"/>
      <c r="G44" s="86"/>
      <c r="H44" s="86"/>
    </row>
    <row r="45" spans="2:13" ht="16.8">
      <c r="B45" s="86"/>
      <c r="C45" s="86"/>
      <c r="D45" s="86"/>
      <c r="E45" s="86"/>
      <c r="F45" s="86"/>
      <c r="G45" s="86"/>
      <c r="H45" s="86"/>
    </row>
    <row r="53" spans="9:11" ht="15.6">
      <c r="I53" s="30"/>
      <c r="J53" s="4"/>
      <c r="K53" s="66"/>
    </row>
    <row r="54" spans="9:11" ht="15.6">
      <c r="I54" s="30"/>
      <c r="J54" s="5"/>
      <c r="K54" s="66"/>
    </row>
    <row r="55" spans="9:11" ht="14.4">
      <c r="I55" s="30"/>
      <c r="J55" s="65"/>
      <c r="K55" s="66"/>
    </row>
    <row r="56" spans="9:11" ht="14.4">
      <c r="I56" s="30"/>
      <c r="J56" s="58"/>
      <c r="K56" s="59"/>
    </row>
    <row r="57" spans="9:11" ht="15.6">
      <c r="I57" s="30"/>
      <c r="J57" s="4"/>
      <c r="K57" s="84"/>
    </row>
    <row r="58" spans="9:11" ht="15.6">
      <c r="I58" s="30"/>
      <c r="J58" s="5"/>
      <c r="K58" s="84"/>
    </row>
    <row r="59" spans="9:11" ht="14.4">
      <c r="I59" s="30"/>
      <c r="J59" s="58"/>
      <c r="K59" s="85"/>
    </row>
    <row r="60" spans="9:11" ht="14.4">
      <c r="I60" s="30"/>
      <c r="J60" s="58"/>
      <c r="K60" s="85"/>
    </row>
    <row r="61" spans="9:11" ht="15.6">
      <c r="I61" s="30"/>
      <c r="J61" s="124"/>
      <c r="K61" s="124"/>
    </row>
    <row r="62" spans="9:11" ht="15.6">
      <c r="I62" s="30"/>
      <c r="J62" s="123"/>
      <c r="K62" s="123"/>
    </row>
    <row r="63" spans="9:11" ht="14.4">
      <c r="I63" s="30"/>
      <c r="J63" s="58"/>
      <c r="K63" s="85"/>
    </row>
    <row r="64" spans="9:11" ht="14.4">
      <c r="I64" s="30"/>
      <c r="J64" s="58"/>
      <c r="K64" s="85"/>
    </row>
    <row r="65" spans="9:11" ht="14.4">
      <c r="I65" s="30"/>
      <c r="J65" s="58"/>
      <c r="K65" s="85"/>
    </row>
    <row r="66" spans="9:11" ht="14.4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D/FDw+TSSvKniTRqqish0eXfugU=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9ra5AWLvlp/bYxD/FUqig4C3NGw=</DigestValue>
    </Reference>
  </SignedInfo>
  <SignatureValue>Y890hwxefdYm3EC7ncWMUAJ4T4O8imwVlKazwowzQeBo6+HRRhF8VL/oFQCC/3M/YjAJH2m06aIG
luU3aKjUpnoi4shoDd/6BopLp61Z0GvEoJHo8YAZghBwaOALp4T16IKeldb94vK/ManxXz5C6qYZ
c+XSkh4cTiZR9l5FFGE=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LBciJiB3s7B+6rcMHV0slXJsnKs=</DigestValue>
      </Reference>
      <Reference URI="/xl/theme/theme1.xml?ContentType=application/vnd.openxmlformats-officedocument.theme+xml">
        <DigestMethod Algorithm="http://www.w3.org/2000/09/xmldsig#sha1"/>
        <DigestValue>9qmLS+LilE9mSl2hTMj5oHE8VR8=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To1Vf/bKnHU2wxFimMyQcEdvbZM=</DigestValue>
      </Reference>
      <Reference URI="/xl/sharedStrings.xml?ContentType=application/vnd.openxmlformats-officedocument.spreadsheetml.sharedStrings+xml">
        <DigestMethod Algorithm="http://www.w3.org/2000/09/xmldsig#sha1"/>
        <DigestValue>rKU/sWApsCPqCdPC202Th4Qp31c=</DigestValue>
      </Reference>
      <Reference URI="/xl/workbook.xml?ContentType=application/vnd.openxmlformats-officedocument.spreadsheetml.sheet.main+xml">
        <DigestMethod Algorithm="http://www.w3.org/2000/09/xmldsig#sha1"/>
        <DigestValue>O3Mlq9lJjlrHpR7AtiP+6+p5LLo=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worksheets/sheet1.xml?ContentType=application/vnd.openxmlformats-officedocument.spreadsheetml.worksheet+xml">
        <DigestMethod Algorithm="http://www.w3.org/2000/09/xmldsig#sha1"/>
        <DigestValue>bA2+F5i+GSPbHByQdJR3j02lptc=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iq9o1nl38w63pHCCvo2WQUOxros=</DigestValue>
      </Reference>
      <Reference URI="/xl/drawings/drawing1.xml?ContentType=application/vnd.openxmlformats-officedocument.drawing+xml">
        <DigestMethod Algorithm="http://www.w3.org/2000/09/xmldsig#sha1"/>
        <DigestValue>gCl7nLgREMzVO+qREtuEFzJd5vg=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2023-03-27T07:14:19Z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2023-03-27T07:14:19Z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ajrGQlxB/v/nypcQKJpcIcqKPa0=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xQRY8glfhFJZrTc6tw7g6jD4Tg8=</DigestValue>
    </Reference>
  </SignedInfo>
  <SignatureValue>SWnNYJLzT0G6jdbq4p4KKv5X4zcGqKghYaYTwKBFp3248gGdjuYWBl/gKirOGDeFyvMMM2e5KU1o
o6eTPpHTKhOBKMru27sbNXgzXhNMg1a7nVNqLjR+8AGNN+kKMcLyh9Pcrir4TmfO3vYKt0+rBa3s
88Fu3e0KMFRNERn6ZXo=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nenfx7zwO9xy0ZsCGmUxzBSr01o=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V2Niqlerj1Pd+Q5gf5KOroQv0y0=</DigestValue>
      </Reference>
      <Reference URI="/xl/sharedStrings.xml?ContentType=application/vnd.openxmlformats-officedocument.spreadsheetml.sharedStrings+xml">
        <DigestMethod Algorithm="http://www.w3.org/2000/09/xmldsig#sha1"/>
        <DigestValue>rKU/sWApsCPqCdPC202Th4Qp31c=</DigestValue>
      </Reference>
      <Reference URI="/xl/styles.xml?ContentType=application/vnd.openxmlformats-officedocument.spreadsheetml.styles+xml">
        <DigestMethod Algorithm="http://www.w3.org/2000/09/xmldsig#sha1"/>
        <DigestValue>56d3yLvUL75YOOsr8dNTgCsYJyo=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gASewv4hCwASndw6AFOq73v0lTk=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mzF30JtsQp5LpskGGdk1byzsImI=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2023-03-27T09:44:45Z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2023-03-27T09:44:45Z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Trang IB. Le Thi Huyen</cp:lastModifiedBy>
  <cp:lastPrinted>2022-12-16T06:41:17Z</cp:lastPrinted>
  <dcterms:created xsi:type="dcterms:W3CDTF">2021-01-04T12:03:55Z</dcterms:created>
  <dcterms:modified xsi:type="dcterms:W3CDTF">2023-03-27T09:44:44Z</dcterms:modified>
</cp:coreProperties>
</file>