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4" i="1" l="1"/>
  <c r="E15" i="1"/>
  <c r="G26" i="1"/>
  <c r="E16" i="1" l="1"/>
  <c r="G27" i="1"/>
  <c r="G28" i="1" s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<sst xmlns="http://schemas.openxmlformats.org/spreadsheetml/2006/main" count="40" uniqueCount="40">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</sst>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9" zoomScaleSheetLayoutView="100" workbookViewId="0">
      <selection activeCell="I24" sqref="I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9" t="s">
        <v>0</v>
      </c>
      <c r="C1" s="109"/>
      <c r="D1" s="109"/>
      <c r="E1" s="109"/>
      <c r="F1" s="109"/>
      <c r="G1" s="109"/>
      <c r="H1" s="109"/>
      <c r="I1" s="27"/>
      <c r="J1" s="28"/>
      <c r="K1" s="29"/>
      <c r="L1" s="29"/>
      <c r="M1" s="29"/>
    </row>
    <row r="2" spans="2:13" ht="58.5" customHeight="1">
      <c r="B2" s="110" t="s">
        <v>21</v>
      </c>
      <c r="C2" s="110"/>
      <c r="D2" s="110"/>
      <c r="E2" s="110"/>
      <c r="F2" s="110"/>
      <c r="G2" s="110"/>
      <c r="H2" s="110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1" t="s">
        <v>1</v>
      </c>
      <c r="C4" s="111"/>
      <c r="D4" s="111"/>
      <c r="E4" s="111"/>
      <c r="F4" s="111"/>
      <c r="G4" s="111"/>
      <c r="H4" s="111"/>
    </row>
    <row r="5" spans="2:13" ht="17.25" customHeight="1">
      <c r="B5" s="108" t="s">
        <v>2</v>
      </c>
      <c r="C5" s="108"/>
      <c r="D5" s="108"/>
      <c r="E5" s="108"/>
      <c r="F5" s="108"/>
      <c r="G5" s="108"/>
      <c r="H5" s="108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4" t="s">
        <v>33</v>
      </c>
      <c r="F11" s="114"/>
      <c r="G11" s="114"/>
      <c r="H11" s="114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5" t="s">
        <v>26</v>
      </c>
      <c r="F12" s="115"/>
      <c r="G12" s="115"/>
      <c r="H12" s="115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6" t="s">
        <v>32</v>
      </c>
      <c r="F13" s="116"/>
      <c r="G13" s="116"/>
      <c r="H13" s="116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7" t="str">
        <f>+"Từ ngày "&amp;DAY(H20)+1&amp;"/"&amp;MONTH(G20)&amp;"/"&amp;YEAR(G20)&amp;" đến ngày "&amp;DAY(G20)&amp;"/"&amp;MONTH(G20)&amp;"/"&amp;YEAR(G20)</f>
        <v>Từ ngày 14/3/2023 đến ngày 14/3/2023</v>
      </c>
      <c r="F14" s="117"/>
      <c r="G14" s="117"/>
      <c r="H14" s="117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tr">
        <f>+"From Mar "&amp;DAY(H20)+1&amp;"th 2023 to Mar "&amp;DAY(G20)&amp;"th 2023"</f>
        <v>From Mar 14th 2023 to Mar 14th 2023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7">
        <f>G20+1</f>
        <v>45000</v>
      </c>
      <c r="F16" s="117"/>
      <c r="G16" s="117"/>
      <c r="H16" s="117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45000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8" t="s">
        <v>10</v>
      </c>
      <c r="D19" s="119"/>
      <c r="E19" s="119"/>
      <c r="F19" s="120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44999</v>
      </c>
      <c r="H20" s="73">
        <v>44998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2" t="s">
        <v>30</v>
      </c>
      <c r="D21" s="121"/>
      <c r="E21" s="121"/>
      <c r="F21" s="121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2" t="s">
        <v>28</v>
      </c>
      <c r="E22" s="122"/>
      <c r="F22" s="122"/>
      <c r="G22" s="10">
        <v>36576788173</v>
      </c>
      <c r="H22" s="10">
        <v>36583801472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2" t="s">
        <v>12</v>
      </c>
      <c r="E23" s="122"/>
      <c r="F23" s="122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2" t="s">
        <v>29</v>
      </c>
      <c r="E24" s="122"/>
      <c r="F24" s="122"/>
      <c r="G24" s="101">
        <v>11183.47</v>
      </c>
      <c r="H24" s="101">
        <v>11175.41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2" t="s">
        <v>24</v>
      </c>
      <c r="D25" s="113"/>
      <c r="E25" s="113"/>
      <c r="F25" s="113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23444.649999999998</v>
      </c>
      <c r="H26" s="103">
        <v>23444.649999999998</v>
      </c>
      <c r="I26" s="33">
        <v>22031.89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262192539.93549997</v>
      </c>
      <c r="H27" s="105">
        <v>262003576.05649996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+G27/G22</f>
        <v>7.1682767413964316E-3</v>
      </c>
      <c r="H28" s="104">
        <v>7.1617373130845518E-3</v>
      </c>
      <c r="I28" s="106"/>
      <c r="J28" s="106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5" t="s">
        <v>17</v>
      </c>
      <c r="G33" s="125"/>
      <c r="H33" s="125"/>
      <c r="I33" s="57"/>
      <c r="J33" s="58"/>
      <c r="K33" s="89"/>
      <c r="L33" s="84"/>
      <c r="M33" s="84"/>
    </row>
    <row r="34" spans="2:13" ht="15" customHeight="1">
      <c r="B34" s="126" t="s">
        <v>18</v>
      </c>
      <c r="C34" s="126"/>
      <c r="D34" s="126"/>
      <c r="E34" s="90"/>
      <c r="F34" s="127" t="s">
        <v>19</v>
      </c>
      <c r="G34" s="127"/>
      <c r="H34" s="127"/>
      <c r="I34" s="57"/>
      <c r="J34" s="58"/>
      <c r="K34" s="84"/>
      <c r="L34" s="85"/>
      <c r="M34" s="85"/>
    </row>
    <row r="35" spans="2:13" ht="16.5">
      <c r="B35" s="128"/>
      <c r="C35" s="128"/>
      <c r="D35" s="128"/>
      <c r="E35" s="91"/>
      <c r="F35" s="129"/>
      <c r="G35" s="129"/>
      <c r="H35" s="129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4"/>
      <c r="L37" s="124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3"/>
      <c r="L38" s="123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4"/>
      <c r="K61" s="124"/>
    </row>
    <row r="62" spans="9:11" ht="15.75">
      <c r="I62" s="30"/>
      <c r="J62" s="123"/>
      <c r="K62" s="123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BBEUAMHAWqsgELYcDPMG6DnZWAk=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nCYfxTxGoiD3W2ajZYzzXQmNiGk=</DigestValue>
    </Reference>
  </SignedInfo>
  <SignatureValue>QB6347vn969jzKRHNWS5IQiqF867RTX3AU9DhcOwk8AqzrzSNBAPWV10rfjvdLG9mtbnOipIsSny
jcDpHRPjfewjYXZhJoFrEYAJaKVyHchLeKIqyJStEeMI7W6PA3F6YiYYhz2ZJAylNXtVTZrn1H26
gL3OoAhU5J7FqgGrl1E=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2bN1IoH10zWvzcBTh79C49XI8Jg=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2023-03-15T07:09:41Z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2023-03-15T07:09:41Z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WmGFLsV21aULu+AQwnJ3IuvhE9c=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XX4hNgOqrQ0AsTxW2s+qpTogvZE=</DigestValue>
    </Reference>
  </SignedInfo>
  <SignatureValue>d2ZzEcqKOZ4u544ZgHU3NUOXAnCq/gWi8DFN6HoFZaQFuLnd/sFbB1a4fDprQRwaQWkFLJrCMnAM
eOv2a+m1W9+1+FzTGljlJLv2OU8ZgJeT0F77DcYxyk9xok3POxd28mTK67A6Jmx0ZrwqbKG8QYd1
QgCBLd5i0QrIMIZLVQs=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SfFNqRZ6m3eOqZ3FP8r+/2KlkuA=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J1jtmoQS87xdUdVVhGM3ye8rU2U=</DigestValue>
      </Reference>
      <Reference URI="/xl/sharedStrings.xml?ContentType=application/vnd.openxmlformats-officedocument.spreadsheetml.sharedStrings+xml">
        <DigestMethod Algorithm="http://www.w3.org/2000/09/xmldsig#sha1"/>
        <DigestValue>rKU/sWApsCPqCdPC202Th4Qp31c=</DigestValue>
      </Reference>
      <Reference URI="/xl/styles.xml?ContentType=application/vnd.openxmlformats-officedocument.spreadsheetml.styles+xml">
        <DigestMethod Algorithm="http://www.w3.org/2000/09/xmldsig#sha1"/>
        <DigestValue>VdU3tNcd37QPTH4JTx2lvSGohAA=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2bN1IoH10zWvzcBTh79C49XI8Jg=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2023-03-15T11:53:51Z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2023-03-15T11:53:51Z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2023-03-15T06:34:34Z</dcterms:modified>
</cp:coreProperties>
</file>