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7" l="1"/>
  <c r="D20" i="27" l="1"/>
  <c r="D19" i="27" l="1"/>
  <c r="D18" i="27"/>
  <c r="E25" i="27" l="1"/>
  <c r="E58" i="27" l="1"/>
  <c r="E60" i="27" s="1"/>
  <c r="E50" i="27" l="1"/>
  <c r="E54" i="27" s="1"/>
  <c r="E31" i="27"/>
  <c r="E43" i="27" s="1"/>
  <c r="E30" i="27"/>
  <c r="E37" i="27" l="1"/>
  <c r="E39" i="27" s="1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<sst xmlns="http://schemas.openxmlformats.org/spreadsheetml/2006/main" count="1409" uniqueCount="616">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</sst>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6" fontId="47" fillId="0" borderId="0" xfId="0" applyNumberFormat="1" applyFont="1"/>
    <xf numFmtId="174" fontId="6" fillId="0" borderId="39" xfId="65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46" zoomScaleNormal="100" workbookViewId="0">
      <selection activeCell="F59" sqref="F59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89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54" t="s">
        <v>588</v>
      </c>
      <c r="B1" s="354"/>
      <c r="C1" s="354"/>
      <c r="D1" s="354"/>
      <c r="E1" s="354"/>
      <c r="F1" s="354"/>
    </row>
    <row r="2" spans="1:9" ht="15.75" customHeight="1">
      <c r="A2" s="373" t="s">
        <v>589</v>
      </c>
      <c r="B2" s="373"/>
      <c r="C2" s="373"/>
      <c r="D2" s="373"/>
      <c r="E2" s="373"/>
      <c r="F2" s="373"/>
    </row>
    <row r="3" spans="1:9" ht="25.5" customHeight="1">
      <c r="A3" s="374" t="s">
        <v>590</v>
      </c>
      <c r="B3" s="374"/>
      <c r="C3" s="374"/>
      <c r="D3" s="374"/>
      <c r="E3" s="374"/>
      <c r="F3" s="374"/>
    </row>
    <row r="4" spans="1:9" ht="26.25" customHeight="1">
      <c r="A4" s="375" t="s">
        <v>591</v>
      </c>
      <c r="B4" s="375"/>
      <c r="C4" s="375"/>
      <c r="D4" s="375"/>
      <c r="E4" s="375"/>
      <c r="F4" s="375"/>
    </row>
    <row r="5" spans="1:9" ht="15.75" customHeight="1">
      <c r="A5" s="168"/>
      <c r="B5" s="168"/>
      <c r="C5" s="168"/>
      <c r="D5" s="168"/>
      <c r="E5" s="384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384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384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384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384"/>
      <c r="F9" s="168"/>
      <c r="G9" s="169"/>
      <c r="I9" s="170"/>
    </row>
    <row r="10" spans="1:9" ht="15.75" customHeight="1">
      <c r="A10" s="173"/>
      <c r="B10" s="173"/>
      <c r="C10" s="173"/>
      <c r="D10" s="173"/>
      <c r="E10" s="385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386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386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87"/>
    </row>
    <row r="14" spans="1:9" ht="15.75" customHeight="1">
      <c r="A14" s="175"/>
      <c r="B14" s="176" t="s">
        <v>536</v>
      </c>
      <c r="C14" s="175"/>
      <c r="D14" s="176" t="s">
        <v>537</v>
      </c>
      <c r="E14" s="386"/>
    </row>
    <row r="15" spans="1:9" s="177" customFormat="1" ht="15.75" customHeight="1">
      <c r="A15" s="174" t="s">
        <v>538</v>
      </c>
      <c r="B15" s="174"/>
      <c r="C15" s="174"/>
      <c r="D15" s="174" t="s">
        <v>574</v>
      </c>
      <c r="E15" s="388"/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65" t="s">
        <v>596</v>
      </c>
      <c r="B18" s="365"/>
      <c r="C18" s="365"/>
      <c r="D18" s="161" t="str">
        <f>"Từ ngày "&amp;TEXT(G18,"dd/mm/yyyy;@")&amp;" đến "&amp;TEXT(G19,"dd/mm/yyyy;@")</f>
        <v>Từ ngày 01/03/2023 đến 07/03/2023</v>
      </c>
      <c r="G18" s="169">
        <v>44986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01/03/2023 to 07/03/2023</v>
      </c>
      <c r="G19" s="169">
        <v>44992</v>
      </c>
      <c r="H19" s="197"/>
    </row>
    <row r="20" spans="1:11" s="177" customFormat="1" ht="15.75" customHeight="1">
      <c r="A20" s="365" t="s">
        <v>592</v>
      </c>
      <c r="B20" s="365"/>
      <c r="C20" s="365"/>
      <c r="D20" s="161">
        <f>G19+2</f>
        <v>44994</v>
      </c>
      <c r="E20" s="388"/>
      <c r="G20" s="181"/>
    </row>
    <row r="21" spans="1:11" ht="15.75" customHeight="1">
      <c r="A21" s="179"/>
      <c r="B21" s="180" t="s">
        <v>540</v>
      </c>
      <c r="C21" s="179"/>
      <c r="D21" s="162">
        <f>D20</f>
        <v>44994</v>
      </c>
      <c r="G21" s="182"/>
    </row>
    <row r="22" spans="1:11" ht="15.75" customHeight="1" thickBot="1">
      <c r="A22" s="183"/>
      <c r="B22" s="183"/>
      <c r="C22" s="183"/>
      <c r="D22" s="183"/>
      <c r="E22" s="390"/>
      <c r="F22" s="184" t="s">
        <v>541</v>
      </c>
    </row>
    <row r="23" spans="1:11" ht="15.75" customHeight="1">
      <c r="A23" s="366" t="s">
        <v>531</v>
      </c>
      <c r="B23" s="367"/>
      <c r="C23" s="368" t="s">
        <v>542</v>
      </c>
      <c r="D23" s="367"/>
      <c r="E23" s="391" t="s">
        <v>543</v>
      </c>
      <c r="F23" s="185" t="s">
        <v>577</v>
      </c>
      <c r="K23" s="186"/>
    </row>
    <row r="24" spans="1:11" ht="15.75" customHeight="1">
      <c r="A24" s="369" t="s">
        <v>27</v>
      </c>
      <c r="B24" s="370"/>
      <c r="C24" s="371" t="s">
        <v>330</v>
      </c>
      <c r="D24" s="372"/>
      <c r="E24" s="392" t="s">
        <v>544</v>
      </c>
      <c r="F24" s="187" t="s">
        <v>576</v>
      </c>
      <c r="K24" s="186"/>
    </row>
    <row r="25" spans="1:11" ht="15.75" customHeight="1">
      <c r="A25" s="188"/>
      <c r="B25" s="189"/>
      <c r="C25" s="190"/>
      <c r="D25" s="190"/>
      <c r="E25" s="393">
        <f>+G19</f>
        <v>44992</v>
      </c>
      <c r="F25" s="277">
        <f>G18-1</f>
        <v>44985</v>
      </c>
      <c r="G25" s="182"/>
      <c r="K25" s="186"/>
    </row>
    <row r="26" spans="1:11" ht="15.75" customHeight="1">
      <c r="A26" s="376" t="s">
        <v>597</v>
      </c>
      <c r="B26" s="377"/>
      <c r="C26" s="191" t="s">
        <v>545</v>
      </c>
      <c r="D26" s="191"/>
      <c r="E26" s="394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95"/>
      <c r="F27" s="164"/>
      <c r="H27" s="197"/>
      <c r="K27" s="192"/>
    </row>
    <row r="28" spans="1:11" ht="15.75" customHeight="1">
      <c r="A28" s="378">
        <v>1</v>
      </c>
      <c r="B28" s="379"/>
      <c r="C28" s="198" t="s">
        <v>547</v>
      </c>
      <c r="D28" s="199"/>
      <c r="E28" s="396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97"/>
      <c r="F29" s="279"/>
      <c r="H29" s="200"/>
      <c r="K29" s="192"/>
    </row>
    <row r="30" spans="1:11" ht="15.75" customHeight="1">
      <c r="A30" s="380">
        <v>1.1000000000000001</v>
      </c>
      <c r="B30" s="381"/>
      <c r="C30" s="205" t="s">
        <v>599</v>
      </c>
      <c r="D30" s="206"/>
      <c r="E30" s="398">
        <f>F34</f>
        <v>41530798949</v>
      </c>
      <c r="F30" s="282">
        <v>43978028109</v>
      </c>
      <c r="G30" s="207"/>
      <c r="H30" s="208"/>
      <c r="I30" s="207"/>
      <c r="K30" s="186"/>
    </row>
    <row r="31" spans="1:11" ht="15.75" customHeight="1">
      <c r="A31" s="382">
        <v>1.2</v>
      </c>
      <c r="B31" s="383"/>
      <c r="C31" s="209" t="s">
        <v>600</v>
      </c>
      <c r="D31" s="210"/>
      <c r="E31" s="399">
        <f>F35</f>
        <v>8306.15</v>
      </c>
      <c r="F31" s="283">
        <v>8795.6</v>
      </c>
      <c r="G31" s="207"/>
      <c r="H31" s="208"/>
      <c r="I31" s="207"/>
      <c r="K31" s="186"/>
    </row>
    <row r="32" spans="1:11" ht="15.75" customHeight="1">
      <c r="A32" s="378">
        <v>2</v>
      </c>
      <c r="B32" s="379"/>
      <c r="C32" s="198" t="s">
        <v>549</v>
      </c>
      <c r="D32" s="199"/>
      <c r="E32" s="400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401"/>
      <c r="F33" s="285"/>
      <c r="H33" s="208"/>
      <c r="I33" s="207"/>
      <c r="K33" s="186"/>
    </row>
    <row r="34" spans="1:11" ht="15.75" customHeight="1">
      <c r="A34" s="348">
        <v>2.1</v>
      </c>
      <c r="B34" s="349"/>
      <c r="C34" s="205" t="s">
        <v>601</v>
      </c>
      <c r="D34" s="206"/>
      <c r="E34" s="398">
        <v>41656210879</v>
      </c>
      <c r="F34" s="282">
        <v>41530798949</v>
      </c>
      <c r="G34" s="213"/>
      <c r="H34" s="208"/>
      <c r="I34" s="207"/>
      <c r="K34" s="214"/>
    </row>
    <row r="35" spans="1:11" ht="15.75" customHeight="1">
      <c r="A35" s="363">
        <v>2.2000000000000002</v>
      </c>
      <c r="B35" s="364"/>
      <c r="C35" s="215" t="s">
        <v>602</v>
      </c>
      <c r="D35" s="204"/>
      <c r="E35" s="399">
        <v>8331.24</v>
      </c>
      <c r="F35" s="283">
        <v>8306.15</v>
      </c>
      <c r="G35" s="275"/>
      <c r="H35" s="208"/>
      <c r="I35" s="207"/>
    </row>
    <row r="36" spans="1:11" ht="15.75" customHeight="1">
      <c r="A36" s="341">
        <v>3</v>
      </c>
      <c r="B36" s="343"/>
      <c r="C36" s="216" t="s">
        <v>595</v>
      </c>
      <c r="D36" s="217"/>
      <c r="E36" s="402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594</v>
      </c>
      <c r="D37" s="221"/>
      <c r="E37" s="403">
        <f>E34-E30</f>
        <v>125411930</v>
      </c>
      <c r="F37" s="287">
        <v>-2447229160</v>
      </c>
      <c r="G37" s="222"/>
      <c r="H37" s="208"/>
      <c r="I37" s="207"/>
    </row>
    <row r="38" spans="1:11" ht="15.75" customHeight="1">
      <c r="A38" s="359">
        <v>3.1</v>
      </c>
      <c r="B38" s="360"/>
      <c r="C38" s="223" t="s">
        <v>551</v>
      </c>
      <c r="D38" s="224"/>
      <c r="E38" s="402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403">
        <f>E37</f>
        <v>125411930</v>
      </c>
      <c r="F39" s="287">
        <v>-2447229160</v>
      </c>
      <c r="G39" s="213"/>
      <c r="H39" s="208"/>
      <c r="I39" s="207"/>
    </row>
    <row r="40" spans="1:11" ht="15.75" customHeight="1">
      <c r="A40" s="350">
        <v>3.2</v>
      </c>
      <c r="B40" s="351"/>
      <c r="C40" s="223" t="s">
        <v>553</v>
      </c>
      <c r="D40" s="224"/>
      <c r="E40" s="404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403"/>
      <c r="F41" s="287"/>
      <c r="H41" s="208"/>
      <c r="I41" s="207"/>
    </row>
    <row r="42" spans="1:11" ht="15.75" customHeight="1">
      <c r="A42" s="341">
        <v>4</v>
      </c>
      <c r="B42" s="342"/>
      <c r="C42" s="230" t="s">
        <v>586</v>
      </c>
      <c r="D42" s="231"/>
      <c r="E42" s="405"/>
      <c r="F42" s="289"/>
      <c r="H42" s="208"/>
      <c r="I42" s="207"/>
    </row>
    <row r="43" spans="1:11" ht="15.75" customHeight="1">
      <c r="A43" s="225"/>
      <c r="B43" s="226"/>
      <c r="C43" s="229" t="s">
        <v>587</v>
      </c>
      <c r="D43" s="227"/>
      <c r="E43" s="406">
        <f>E35-E31</f>
        <v>25.090000000000146</v>
      </c>
      <c r="F43" s="290">
        <v>-489.45000000000073</v>
      </c>
      <c r="G43" s="304"/>
      <c r="H43" s="208"/>
      <c r="I43" s="207"/>
    </row>
    <row r="44" spans="1:11" ht="15.75" customHeight="1">
      <c r="A44" s="341">
        <v>5</v>
      </c>
      <c r="B44" s="342"/>
      <c r="C44" s="232" t="s">
        <v>555</v>
      </c>
      <c r="D44" s="233"/>
      <c r="E44" s="407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408"/>
      <c r="F45" s="292"/>
      <c r="H45" s="208"/>
      <c r="I45" s="207"/>
    </row>
    <row r="46" spans="1:11" ht="15.75" customHeight="1">
      <c r="A46" s="348">
        <v>5.0999999999999996</v>
      </c>
      <c r="B46" s="349"/>
      <c r="C46" s="236" t="s">
        <v>603</v>
      </c>
      <c r="D46" s="206"/>
      <c r="E46" s="409">
        <v>68149257914</v>
      </c>
      <c r="F46" s="293">
        <v>68149257914</v>
      </c>
      <c r="G46" s="208"/>
      <c r="H46" s="208"/>
      <c r="I46" s="207"/>
    </row>
    <row r="47" spans="1:11" ht="15.75" customHeight="1">
      <c r="A47" s="348">
        <v>5.2</v>
      </c>
      <c r="B47" s="349"/>
      <c r="C47" s="237" t="s">
        <v>604</v>
      </c>
      <c r="D47" s="204"/>
      <c r="E47" s="409">
        <v>41530798949</v>
      </c>
      <c r="F47" s="293">
        <v>41530798949</v>
      </c>
      <c r="G47" s="276"/>
      <c r="H47" s="208"/>
      <c r="I47" s="207"/>
    </row>
    <row r="48" spans="1:11" ht="15.75" customHeight="1">
      <c r="A48" s="361" t="s">
        <v>598</v>
      </c>
      <c r="B48" s="362"/>
      <c r="C48" s="238" t="s">
        <v>557</v>
      </c>
      <c r="D48" s="238"/>
      <c r="E48" s="410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411"/>
      <c r="F49" s="281"/>
      <c r="G49" s="278"/>
      <c r="H49" s="208"/>
      <c r="I49" s="207"/>
    </row>
    <row r="50" spans="1:9" ht="15.75" customHeight="1">
      <c r="A50" s="341">
        <v>1</v>
      </c>
      <c r="B50" s="343"/>
      <c r="C50" s="198" t="s">
        <v>559</v>
      </c>
      <c r="D50" s="243"/>
      <c r="E50" s="412">
        <f>F52</f>
        <v>7590</v>
      </c>
      <c r="F50" s="294">
        <v>8200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413"/>
      <c r="F51" s="295"/>
      <c r="H51" s="208"/>
      <c r="I51" s="207"/>
    </row>
    <row r="52" spans="1:9" ht="15.75" customHeight="1">
      <c r="A52" s="341">
        <v>2</v>
      </c>
      <c r="B52" s="342"/>
      <c r="C52" s="244" t="s">
        <v>561</v>
      </c>
      <c r="D52" s="245"/>
      <c r="E52" s="412">
        <v>7400</v>
      </c>
      <c r="F52" s="296">
        <v>7590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413"/>
      <c r="F53" s="295"/>
      <c r="H53" s="208"/>
      <c r="I53" s="207"/>
    </row>
    <row r="54" spans="1:9" ht="15.75" customHeight="1">
      <c r="A54" s="346">
        <v>3</v>
      </c>
      <c r="B54" s="347"/>
      <c r="C54" s="216" t="s">
        <v>563</v>
      </c>
      <c r="D54" s="224"/>
      <c r="E54" s="414">
        <f>(E52-E50)/E50</f>
        <v>-2.5032938076416336E-2</v>
      </c>
      <c r="F54" s="297">
        <v>-7.4390243902439021E-2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413"/>
      <c r="F55" s="295"/>
      <c r="G55" s="246"/>
      <c r="H55" s="208"/>
      <c r="I55" s="207"/>
    </row>
    <row r="56" spans="1:9" ht="15.75" customHeight="1">
      <c r="A56" s="346">
        <v>4</v>
      </c>
      <c r="B56" s="347"/>
      <c r="C56" s="355" t="s">
        <v>605</v>
      </c>
      <c r="D56" s="356"/>
      <c r="E56" s="415"/>
      <c r="F56" s="298"/>
      <c r="H56" s="208"/>
      <c r="I56" s="207"/>
    </row>
    <row r="57" spans="1:9" ht="15.75" customHeight="1">
      <c r="A57" s="247"/>
      <c r="B57" s="248"/>
      <c r="C57" s="357"/>
      <c r="D57" s="358"/>
      <c r="E57" s="413"/>
      <c r="F57" s="295"/>
      <c r="H57" s="208"/>
      <c r="I57" s="207"/>
    </row>
    <row r="58" spans="1:9" ht="15.75" customHeight="1">
      <c r="A58" s="348">
        <v>4.0999999999999996</v>
      </c>
      <c r="B58" s="349"/>
      <c r="C58" s="249" t="s">
        <v>606</v>
      </c>
      <c r="D58" s="250"/>
      <c r="E58" s="406">
        <f>E52-E35</f>
        <v>-931.23999999999978</v>
      </c>
      <c r="F58" s="290">
        <v>-716.14999999999964</v>
      </c>
      <c r="G58" s="207"/>
      <c r="H58" s="208"/>
      <c r="I58" s="207"/>
    </row>
    <row r="59" spans="1:9" ht="15.75" customHeight="1">
      <c r="A59" s="350">
        <v>4.2</v>
      </c>
      <c r="B59" s="351"/>
      <c r="C59" s="223" t="s">
        <v>565</v>
      </c>
      <c r="D59" s="224"/>
      <c r="E59" s="416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417">
        <f>E58/E35</f>
        <v>-0.11177687835184195</v>
      </c>
      <c r="F60" s="300">
        <v>-8.6219247184315201E-2</v>
      </c>
      <c r="G60" s="246"/>
      <c r="H60" s="208"/>
      <c r="I60" s="207"/>
    </row>
    <row r="61" spans="1:9" ht="15.75" customHeight="1">
      <c r="A61" s="346">
        <v>5</v>
      </c>
      <c r="B61" s="347"/>
      <c r="C61" s="252" t="s">
        <v>567</v>
      </c>
      <c r="D61" s="253"/>
      <c r="E61" s="418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419"/>
      <c r="F62" s="302"/>
      <c r="H62" s="208"/>
      <c r="I62" s="207"/>
    </row>
    <row r="63" spans="1:9" ht="15.75" customHeight="1">
      <c r="A63" s="348">
        <v>5.0999999999999996</v>
      </c>
      <c r="B63" s="349"/>
      <c r="C63" s="236" t="s">
        <v>607</v>
      </c>
      <c r="D63" s="255"/>
      <c r="E63" s="409">
        <v>10450</v>
      </c>
      <c r="F63" s="293">
        <v>10700</v>
      </c>
      <c r="G63" s="213"/>
      <c r="H63" s="208"/>
      <c r="I63" s="207"/>
    </row>
    <row r="64" spans="1:9" ht="15.75" customHeight="1" thickBot="1">
      <c r="A64" s="352">
        <v>5.2</v>
      </c>
      <c r="B64" s="353"/>
      <c r="C64" s="256" t="s">
        <v>608</v>
      </c>
      <c r="D64" s="257"/>
      <c r="E64" s="420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421"/>
      <c r="F65" s="259"/>
      <c r="H65" s="260"/>
    </row>
    <row r="66" spans="1:8">
      <c r="A66" s="175" t="s">
        <v>569</v>
      </c>
      <c r="B66" s="175"/>
      <c r="C66" s="175" t="s">
        <v>609</v>
      </c>
      <c r="D66" s="175"/>
      <c r="E66" s="386"/>
      <c r="F66" s="175"/>
    </row>
    <row r="67" spans="1:8">
      <c r="A67" s="175" t="s">
        <v>570</v>
      </c>
      <c r="B67" s="175"/>
      <c r="C67" s="175" t="s">
        <v>610</v>
      </c>
      <c r="D67" s="175"/>
      <c r="E67" s="386"/>
      <c r="F67" s="175"/>
    </row>
    <row r="68" spans="1:8" ht="15.75" customHeight="1">
      <c r="A68" s="258"/>
      <c r="B68" s="258"/>
      <c r="C68" s="258"/>
      <c r="D68" s="258"/>
      <c r="E68" s="421"/>
      <c r="F68" s="259"/>
    </row>
    <row r="69" spans="1:8">
      <c r="B69" s="183" t="s">
        <v>571</v>
      </c>
      <c r="D69" s="261"/>
      <c r="E69" s="345" t="s">
        <v>572</v>
      </c>
      <c r="F69" s="345"/>
    </row>
    <row r="70" spans="1:8">
      <c r="B70" s="270" t="s">
        <v>611</v>
      </c>
      <c r="D70" s="261"/>
      <c r="E70" s="344" t="s">
        <v>573</v>
      </c>
      <c r="F70" s="345"/>
    </row>
    <row r="71" spans="1:8" ht="14.25" customHeight="1">
      <c r="C71" s="263"/>
      <c r="D71" s="263"/>
      <c r="E71" s="422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87"/>
      <c r="F77" s="174"/>
    </row>
    <row r="78" spans="1:8" ht="14.25" customHeight="1">
      <c r="A78" s="265"/>
      <c r="B78" s="265"/>
      <c r="C78" s="266"/>
      <c r="D78" s="175"/>
      <c r="E78" s="386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613</v>
      </c>
      <c r="C82" s="271"/>
      <c r="E82" s="423" t="s">
        <v>612</v>
      </c>
      <c r="F82" s="272"/>
    </row>
    <row r="83" spans="1:6">
      <c r="B83" s="167" t="s">
        <v>537</v>
      </c>
      <c r="E83" s="389" t="s">
        <v>579</v>
      </c>
    </row>
    <row r="84" spans="1:6" ht="5.45" customHeight="1"/>
    <row r="85" spans="1:6">
      <c r="B85" s="273"/>
      <c r="E85" s="388"/>
    </row>
    <row r="86" spans="1:6" ht="6.6" customHeight="1"/>
    <row r="87" spans="1:6">
      <c r="B87" s="273"/>
      <c r="E87" s="388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k/3lvd0biTcxgFSLqegN5nICpeg=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I9HnAVRqm/2c9eahSERs4EZRBi4=</DigestValue>
    </Reference>
  </SignedInfo>
  <SignatureValue>s3tgkZym6LUHkhn2WlZ+6Bun6shCZsopos+/lrQ+jYXH+ia5XRY3y0I76djB5rMLjZaTZ2VB+Gvc
BzgdLAbDUBwq1ptoJwYtrnNybvbCb8UkhqYEJZkOc2niyF0Yr0bZ6mPT7GUaRTLV/px3vF2bFox7
nJky4MyOq/z6dJcBh9A=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3dWcAqQWBejTLaZsXdc+XlMHkx0=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tPhWpz4rxsuU/x+ZjQfOQMDDHk8=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SGzN8R/clLrtA50Qzcj80SGXopw=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vaVsJBHLRb8aCWPXWy3dn0z3X6M=</DigestValue>
      </Reference>
      <Reference URI="/xl/worksheets/sheet2.xml?ContentType=application/vnd.openxmlformats-officedocument.spreadsheetml.worksheet+xml">
        <DigestMethod Algorithm="http://www.w3.org/2000/09/xmldsig#sha1"/>
        <DigestValue>YC6eZNuxQ2RneZtwhORz9cVAEj4=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7Gou5Udad8RpCob/Mrj0eVwVoLc=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2023-03-08T09:26:38Z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2023-03-08T09:26:38Z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dpSbEaL6ra43dkEXTRtSSj3qLAQ=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e39gspE7ydUb+LPintRMeLZ+aFQ=</DigestValue>
    </Reference>
  </SignedInfo>
  <SignatureValue>GlBGEGvOuC49e2tK3y5j+ketA17h8jbP/Pv9uZr++iTsD0uQwwZCdxP9L5Y4YLP/gWSY9sv9IQFC
geXBi149TI/u5Sf9dZ2f2J+bWYkbbZKSUSbB9Li+udTUbUx32NTzkcrhKnOoMoDTrWZmCUE+6lNA
lWK2EvnlFb5X30nXh3w=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SGzN8R/clLrtA50Qzcj80SGXopw=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tPhWpz4rxsuU/x+ZjQfOQMDDHk8=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vaVsJBHLRb8aCWPXWy3dn0z3X6M=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YC6eZNuxQ2RneZtwhORz9cVAEj4=</DigestValue>
      </Reference>
      <Reference URI="/xl/worksheets/sheet3.xml?ContentType=application/vnd.openxmlformats-officedocument.spreadsheetml.worksheet+xml">
        <DigestMethod Algorithm="http://www.w3.org/2000/09/xmldsig#sha1"/>
        <DigestValue>7Gou5Udad8RpCob/Mrj0eVwVoLc=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3dWcAqQWBejTLaZsXdc+XlMHkx0=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2023-03-08T09:52:46Z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2023-03-08T09:52:46Z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2023-03-08T07:55:06Z</cp:lastPrinted>
  <dcterms:created xsi:type="dcterms:W3CDTF">2014-09-25T08:23:57Z</dcterms:created>
  <dcterms:modified xsi:type="dcterms:W3CDTF">2023-03-08T07:56:53Z</dcterms:modified>
</cp:coreProperties>
</file>