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7" l="1"/>
  <c r="D20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<sst xmlns="http://schemas.openxmlformats.org/spreadsheetml/2006/main" count="1409" uniqueCount="616">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</sst>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9" zoomScaleNormal="100" workbookViewId="0">
      <selection activeCell="E58" sqref="E58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89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55" t="s">
        <v>588</v>
      </c>
      <c r="B1" s="355"/>
      <c r="C1" s="355"/>
      <c r="D1" s="355"/>
      <c r="E1" s="355"/>
      <c r="F1" s="355"/>
    </row>
    <row r="2" spans="1:9" ht="15.75" customHeight="1">
      <c r="A2" s="343" t="s">
        <v>589</v>
      </c>
      <c r="B2" s="343"/>
      <c r="C2" s="343"/>
      <c r="D2" s="343"/>
      <c r="E2" s="343"/>
      <c r="F2" s="343"/>
    </row>
    <row r="3" spans="1:9" ht="25.5" customHeight="1">
      <c r="A3" s="344" t="s">
        <v>590</v>
      </c>
      <c r="B3" s="344"/>
      <c r="C3" s="344"/>
      <c r="D3" s="344"/>
      <c r="E3" s="344"/>
      <c r="F3" s="344"/>
    </row>
    <row r="4" spans="1:9" ht="26.25" customHeight="1">
      <c r="A4" s="345" t="s">
        <v>591</v>
      </c>
      <c r="B4" s="345"/>
      <c r="C4" s="345"/>
      <c r="D4" s="345"/>
      <c r="E4" s="345"/>
      <c r="F4" s="345"/>
    </row>
    <row r="5" spans="1:9" ht="15.75" customHeight="1">
      <c r="A5" s="168"/>
      <c r="B5" s="168"/>
      <c r="C5" s="168"/>
      <c r="D5" s="168"/>
      <c r="E5" s="384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84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84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84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84"/>
      <c r="F9" s="168"/>
      <c r="G9" s="169"/>
      <c r="I9" s="170"/>
    </row>
    <row r="10" spans="1:9" ht="15.75" customHeight="1">
      <c r="A10" s="173"/>
      <c r="B10" s="173"/>
      <c r="C10" s="173"/>
      <c r="D10" s="173"/>
      <c r="E10" s="385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86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86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87"/>
    </row>
    <row r="14" spans="1:9" ht="15.75" customHeight="1">
      <c r="A14" s="175"/>
      <c r="B14" s="176" t="s">
        <v>536</v>
      </c>
      <c r="C14" s="175"/>
      <c r="D14" s="176" t="s">
        <v>537</v>
      </c>
      <c r="E14" s="386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88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46" t="s">
        <v>596</v>
      </c>
      <c r="B18" s="346"/>
      <c r="C18" s="346"/>
      <c r="D18" s="161" t="str">
        <f>"Từ ngày "&amp;TEXT(G18,"dd/mm/yyyy;@")&amp;" đến "&amp;TEXT(G19,"dd/mm/yyyy;@")</f>
        <v>Từ ngày 04/01/2023 đến 10/01/2023</v>
      </c>
      <c r="G18" s="169">
        <v>44930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04/01/2023 to 10/01/2023</v>
      </c>
      <c r="G19" s="169">
        <v>44936</v>
      </c>
      <c r="H19" s="197"/>
    </row>
    <row r="20" spans="1:11" s="177" customFormat="1" ht="15.75" customHeight="1">
      <c r="A20" s="346" t="s">
        <v>592</v>
      </c>
      <c r="B20" s="346"/>
      <c r="C20" s="346"/>
      <c r="D20" s="161">
        <f>G19+2</f>
        <v>44938</v>
      </c>
      <c r="E20" s="388"/>
      <c r="G20" s="181"/>
    </row>
    <row r="21" spans="1:11" ht="15.75" customHeight="1">
      <c r="A21" s="179"/>
      <c r="B21" s="180" t="s">
        <v>540</v>
      </c>
      <c r="C21" s="179"/>
      <c r="D21" s="162">
        <f>D20</f>
        <v>44938</v>
      </c>
      <c r="G21" s="182"/>
    </row>
    <row r="22" spans="1:11" ht="15.75" customHeight="1" thickBot="1">
      <c r="A22" s="183"/>
      <c r="B22" s="183"/>
      <c r="C22" s="183"/>
      <c r="D22" s="183"/>
      <c r="E22" s="390"/>
      <c r="F22" s="184" t="s">
        <v>541</v>
      </c>
    </row>
    <row r="23" spans="1:11" ht="15.75" customHeight="1">
      <c r="A23" s="373" t="s">
        <v>531</v>
      </c>
      <c r="B23" s="374"/>
      <c r="C23" s="375" t="s">
        <v>542</v>
      </c>
      <c r="D23" s="374"/>
      <c r="E23" s="391" t="s">
        <v>543</v>
      </c>
      <c r="F23" s="185" t="s">
        <v>577</v>
      </c>
      <c r="K23" s="186"/>
    </row>
    <row r="24" spans="1:11" ht="15.75" customHeight="1">
      <c r="A24" s="376" t="s">
        <v>27</v>
      </c>
      <c r="B24" s="377"/>
      <c r="C24" s="378" t="s">
        <v>330</v>
      </c>
      <c r="D24" s="379"/>
      <c r="E24" s="392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93">
        <f>+G19</f>
        <v>44936</v>
      </c>
      <c r="F25" s="277">
        <f>G18-1</f>
        <v>44929</v>
      </c>
      <c r="G25" s="182"/>
      <c r="K25" s="186"/>
    </row>
    <row r="26" spans="1:11" ht="15.75" customHeight="1">
      <c r="A26" s="347" t="s">
        <v>597</v>
      </c>
      <c r="B26" s="348"/>
      <c r="C26" s="191" t="s">
        <v>545</v>
      </c>
      <c r="D26" s="191"/>
      <c r="E26" s="394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95"/>
      <c r="F27" s="164"/>
      <c r="H27" s="197"/>
      <c r="K27" s="192"/>
    </row>
    <row r="28" spans="1:11" ht="15.75" customHeight="1">
      <c r="A28" s="349">
        <v>1</v>
      </c>
      <c r="B28" s="350"/>
      <c r="C28" s="198" t="s">
        <v>547</v>
      </c>
      <c r="D28" s="199"/>
      <c r="E28" s="396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97"/>
      <c r="F29" s="279"/>
      <c r="H29" s="200"/>
      <c r="K29" s="192"/>
    </row>
    <row r="30" spans="1:11" ht="15.75" customHeight="1">
      <c r="A30" s="351">
        <v>1.1000000000000001</v>
      </c>
      <c r="B30" s="352"/>
      <c r="C30" s="205" t="s">
        <v>599</v>
      </c>
      <c r="D30" s="206"/>
      <c r="E30" s="398">
        <f>F34</f>
        <v>44780037735</v>
      </c>
      <c r="F30" s="282">
        <v>43620684583</v>
      </c>
      <c r="G30" s="207"/>
      <c r="H30" s="208"/>
      <c r="I30" s="207"/>
      <c r="K30" s="186"/>
    </row>
    <row r="31" spans="1:11" ht="15.75" customHeight="1">
      <c r="A31" s="353">
        <v>1.2</v>
      </c>
      <c r="B31" s="354"/>
      <c r="C31" s="209" t="s">
        <v>600</v>
      </c>
      <c r="D31" s="210"/>
      <c r="E31" s="399">
        <f>F35</f>
        <v>8956</v>
      </c>
      <c r="F31" s="283">
        <v>8724.1299999999992</v>
      </c>
      <c r="G31" s="207"/>
      <c r="H31" s="208"/>
      <c r="I31" s="207"/>
      <c r="K31" s="186"/>
    </row>
    <row r="32" spans="1:11" ht="15.75" customHeight="1">
      <c r="A32" s="349">
        <v>2</v>
      </c>
      <c r="B32" s="350"/>
      <c r="C32" s="198" t="s">
        <v>549</v>
      </c>
      <c r="D32" s="199"/>
      <c r="E32" s="400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401"/>
      <c r="F33" s="285"/>
      <c r="H33" s="208"/>
      <c r="I33" s="207"/>
      <c r="K33" s="186"/>
    </row>
    <row r="34" spans="1:11" ht="15.75" customHeight="1">
      <c r="A34" s="341">
        <v>2.1</v>
      </c>
      <c r="B34" s="342"/>
      <c r="C34" s="205" t="s">
        <v>601</v>
      </c>
      <c r="D34" s="206"/>
      <c r="E34" s="398">
        <v>44826493868</v>
      </c>
      <c r="F34" s="282">
        <v>44780037735</v>
      </c>
      <c r="G34" s="213"/>
      <c r="H34" s="208"/>
      <c r="I34" s="207"/>
      <c r="K34" s="214"/>
    </row>
    <row r="35" spans="1:11" ht="15.75" customHeight="1">
      <c r="A35" s="371">
        <v>2.2000000000000002</v>
      </c>
      <c r="B35" s="372"/>
      <c r="C35" s="215" t="s">
        <v>602</v>
      </c>
      <c r="D35" s="204"/>
      <c r="E35" s="399">
        <v>8965.2900000000009</v>
      </c>
      <c r="F35" s="283">
        <v>8956</v>
      </c>
      <c r="G35" s="275"/>
      <c r="H35" s="208"/>
      <c r="I35" s="207"/>
    </row>
    <row r="36" spans="1:11" ht="15.75" customHeight="1">
      <c r="A36" s="356">
        <v>3</v>
      </c>
      <c r="B36" s="364"/>
      <c r="C36" s="216" t="s">
        <v>595</v>
      </c>
      <c r="D36" s="217"/>
      <c r="E36" s="402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403">
        <f>E34-E30</f>
        <v>46456133</v>
      </c>
      <c r="F37" s="287">
        <v>1159353152</v>
      </c>
      <c r="G37" s="222"/>
      <c r="H37" s="208"/>
      <c r="I37" s="207"/>
    </row>
    <row r="38" spans="1:11" ht="15.75" customHeight="1">
      <c r="A38" s="365">
        <v>3.1</v>
      </c>
      <c r="B38" s="366"/>
      <c r="C38" s="223" t="s">
        <v>551</v>
      </c>
      <c r="D38" s="224"/>
      <c r="E38" s="402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403">
        <f>E37</f>
        <v>46456133</v>
      </c>
      <c r="F39" s="287">
        <v>1159353152</v>
      </c>
      <c r="G39" s="213"/>
      <c r="H39" s="208"/>
      <c r="I39" s="207"/>
    </row>
    <row r="40" spans="1:11" ht="15.75" customHeight="1">
      <c r="A40" s="367">
        <v>3.2</v>
      </c>
      <c r="B40" s="368"/>
      <c r="C40" s="223" t="s">
        <v>553</v>
      </c>
      <c r="D40" s="224"/>
      <c r="E40" s="404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403"/>
      <c r="F41" s="287"/>
      <c r="H41" s="208"/>
      <c r="I41" s="207"/>
    </row>
    <row r="42" spans="1:11" ht="15.75" customHeight="1">
      <c r="A42" s="356">
        <v>4</v>
      </c>
      <c r="B42" s="357"/>
      <c r="C42" s="230" t="s">
        <v>586</v>
      </c>
      <c r="D42" s="231"/>
      <c r="E42" s="405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406">
        <f>E35-E31</f>
        <v>9.2900000000008731</v>
      </c>
      <c r="F43" s="290">
        <v>231.8700000000008</v>
      </c>
      <c r="G43" s="304"/>
      <c r="H43" s="208"/>
      <c r="I43" s="207"/>
    </row>
    <row r="44" spans="1:11" ht="15.75" customHeight="1">
      <c r="A44" s="356">
        <v>5</v>
      </c>
      <c r="B44" s="357"/>
      <c r="C44" s="232" t="s">
        <v>555</v>
      </c>
      <c r="D44" s="233"/>
      <c r="E44" s="407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408"/>
      <c r="F45" s="292"/>
      <c r="H45" s="208"/>
      <c r="I45" s="207"/>
    </row>
    <row r="46" spans="1:11" ht="15.75" customHeight="1">
      <c r="A46" s="341">
        <v>5.0999999999999996</v>
      </c>
      <c r="B46" s="342"/>
      <c r="C46" s="236" t="s">
        <v>603</v>
      </c>
      <c r="D46" s="206"/>
      <c r="E46" s="409">
        <v>73849262706</v>
      </c>
      <c r="F46" s="293">
        <v>77475502569.113464</v>
      </c>
      <c r="G46" s="208"/>
      <c r="H46" s="208"/>
      <c r="I46" s="207"/>
    </row>
    <row r="47" spans="1:11" ht="15.75" customHeight="1">
      <c r="A47" s="341">
        <v>5.2</v>
      </c>
      <c r="B47" s="342"/>
      <c r="C47" s="237" t="s">
        <v>604</v>
      </c>
      <c r="D47" s="204"/>
      <c r="E47" s="409">
        <v>41706656831</v>
      </c>
      <c r="F47" s="293">
        <v>41706656831</v>
      </c>
      <c r="G47" s="276"/>
      <c r="H47" s="208"/>
      <c r="I47" s="207"/>
    </row>
    <row r="48" spans="1:11" ht="15.75" customHeight="1">
      <c r="A48" s="369" t="s">
        <v>598</v>
      </c>
      <c r="B48" s="370"/>
      <c r="C48" s="238" t="s">
        <v>557</v>
      </c>
      <c r="D48" s="238"/>
      <c r="E48" s="410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411"/>
      <c r="F49" s="281"/>
      <c r="G49" s="278"/>
      <c r="H49" s="208"/>
      <c r="I49" s="207"/>
    </row>
    <row r="50" spans="1:9" ht="15.75" customHeight="1">
      <c r="A50" s="356">
        <v>1</v>
      </c>
      <c r="B50" s="364"/>
      <c r="C50" s="198" t="s">
        <v>559</v>
      </c>
      <c r="D50" s="243"/>
      <c r="E50" s="412">
        <f>F52</f>
        <v>6240</v>
      </c>
      <c r="F50" s="294">
        <v>6890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413"/>
      <c r="F51" s="295"/>
      <c r="H51" s="208"/>
      <c r="I51" s="207"/>
    </row>
    <row r="52" spans="1:9" ht="15.75" customHeight="1">
      <c r="A52" s="356">
        <v>2</v>
      </c>
      <c r="B52" s="357"/>
      <c r="C52" s="244" t="s">
        <v>561</v>
      </c>
      <c r="D52" s="245"/>
      <c r="E52" s="412">
        <v>7190</v>
      </c>
      <c r="F52" s="296">
        <v>6240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413"/>
      <c r="F53" s="295"/>
      <c r="H53" s="208"/>
      <c r="I53" s="207"/>
    </row>
    <row r="54" spans="1:9" ht="15.75" customHeight="1">
      <c r="A54" s="358">
        <v>3</v>
      </c>
      <c r="B54" s="359"/>
      <c r="C54" s="216" t="s">
        <v>563</v>
      </c>
      <c r="D54" s="224"/>
      <c r="E54" s="414">
        <f>(E52-E50)/E50</f>
        <v>0.15224358974358973</v>
      </c>
      <c r="F54" s="297">
        <v>-9.4339622641509441E-2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413"/>
      <c r="F55" s="295"/>
      <c r="G55" s="246"/>
      <c r="H55" s="208"/>
      <c r="I55" s="207"/>
    </row>
    <row r="56" spans="1:9" ht="15.75" customHeight="1">
      <c r="A56" s="358">
        <v>4</v>
      </c>
      <c r="B56" s="359"/>
      <c r="C56" s="360" t="s">
        <v>605</v>
      </c>
      <c r="D56" s="361"/>
      <c r="E56" s="415"/>
      <c r="F56" s="298"/>
      <c r="H56" s="208"/>
      <c r="I56" s="207"/>
    </row>
    <row r="57" spans="1:9" ht="15.75" customHeight="1">
      <c r="A57" s="247"/>
      <c r="B57" s="248"/>
      <c r="C57" s="362"/>
      <c r="D57" s="363"/>
      <c r="E57" s="413"/>
      <c r="F57" s="295"/>
      <c r="H57" s="208"/>
      <c r="I57" s="207"/>
    </row>
    <row r="58" spans="1:9" ht="15.75" customHeight="1">
      <c r="A58" s="341">
        <v>4.0999999999999996</v>
      </c>
      <c r="B58" s="342"/>
      <c r="C58" s="249" t="s">
        <v>606</v>
      </c>
      <c r="D58" s="250"/>
      <c r="E58" s="406">
        <f>E52-E35</f>
        <v>-1775.2900000000009</v>
      </c>
      <c r="F58" s="290">
        <v>-2716</v>
      </c>
      <c r="G58" s="207"/>
      <c r="H58" s="208"/>
      <c r="I58" s="207"/>
    </row>
    <row r="59" spans="1:9" ht="15.75" customHeight="1">
      <c r="A59" s="367">
        <v>4.2</v>
      </c>
      <c r="B59" s="368"/>
      <c r="C59" s="223" t="s">
        <v>565</v>
      </c>
      <c r="D59" s="224"/>
      <c r="E59" s="416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417">
        <f>E58/E35</f>
        <v>-0.19801813438271385</v>
      </c>
      <c r="F60" s="300">
        <v>-0.30326038410004469</v>
      </c>
      <c r="G60" s="246"/>
      <c r="H60" s="208"/>
      <c r="I60" s="207"/>
    </row>
    <row r="61" spans="1:9" ht="15.75" customHeight="1">
      <c r="A61" s="358">
        <v>5</v>
      </c>
      <c r="B61" s="359"/>
      <c r="C61" s="252" t="s">
        <v>567</v>
      </c>
      <c r="D61" s="253"/>
      <c r="E61" s="418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419"/>
      <c r="F62" s="302"/>
      <c r="H62" s="208"/>
      <c r="I62" s="207"/>
    </row>
    <row r="63" spans="1:9" ht="15.75" customHeight="1">
      <c r="A63" s="341">
        <v>5.0999999999999996</v>
      </c>
      <c r="B63" s="342"/>
      <c r="C63" s="236" t="s">
        <v>607</v>
      </c>
      <c r="D63" s="255"/>
      <c r="E63" s="409">
        <v>11400</v>
      </c>
      <c r="F63" s="293">
        <v>11850</v>
      </c>
      <c r="G63" s="213"/>
      <c r="H63" s="208"/>
      <c r="I63" s="207"/>
    </row>
    <row r="64" spans="1:9" ht="15.75" customHeight="1" thickBot="1">
      <c r="A64" s="382">
        <v>5.2</v>
      </c>
      <c r="B64" s="383"/>
      <c r="C64" s="256" t="s">
        <v>608</v>
      </c>
      <c r="D64" s="257"/>
      <c r="E64" s="420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421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86"/>
      <c r="F66" s="175"/>
    </row>
    <row r="67" spans="1:8">
      <c r="A67" s="175" t="s">
        <v>570</v>
      </c>
      <c r="B67" s="175"/>
      <c r="C67" s="175" t="s">
        <v>610</v>
      </c>
      <c r="D67" s="175"/>
      <c r="E67" s="386"/>
      <c r="F67" s="175"/>
    </row>
    <row r="68" spans="1:8" ht="15.75" customHeight="1">
      <c r="A68" s="258"/>
      <c r="B68" s="258"/>
      <c r="C68" s="258"/>
      <c r="D68" s="258"/>
      <c r="E68" s="421"/>
      <c r="F68" s="259"/>
    </row>
    <row r="69" spans="1:8">
      <c r="B69" s="183" t="s">
        <v>571</v>
      </c>
      <c r="D69" s="261"/>
      <c r="E69" s="381" t="s">
        <v>572</v>
      </c>
      <c r="F69" s="381"/>
    </row>
    <row r="70" spans="1:8">
      <c r="B70" s="270" t="s">
        <v>611</v>
      </c>
      <c r="D70" s="261"/>
      <c r="E70" s="380" t="s">
        <v>573</v>
      </c>
      <c r="F70" s="381"/>
    </row>
    <row r="71" spans="1:8" ht="14.25" customHeight="1">
      <c r="C71" s="263"/>
      <c r="D71" s="263"/>
      <c r="E71" s="422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87"/>
      <c r="F77" s="174"/>
    </row>
    <row r="78" spans="1:8" ht="14.25" customHeight="1">
      <c r="A78" s="265"/>
      <c r="B78" s="265"/>
      <c r="C78" s="266"/>
      <c r="D78" s="175"/>
      <c r="E78" s="386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423" t="s">
        <v>612</v>
      </c>
      <c r="F82" s="272"/>
    </row>
    <row r="83" spans="1:6">
      <c r="B83" s="167" t="s">
        <v>537</v>
      </c>
      <c r="E83" s="389" t="s">
        <v>579</v>
      </c>
    </row>
    <row r="84" spans="1:6" ht="5.45" customHeight="1"/>
    <row r="85" spans="1:6">
      <c r="B85" s="273"/>
      <c r="E85" s="388"/>
    </row>
    <row r="86" spans="1:6" ht="6.6" customHeight="1"/>
    <row r="87" spans="1:6">
      <c r="B87" s="273"/>
      <c r="E87" s="38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XIyPwTA11voLo8ymmJX9UjB0zIc=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UI4P+tkxzztLm3lWyTP/G9ssD4A=</DigestValue>
    </Reference>
  </SignedInfo>
  <SignatureValue>sNY01u6GDKR+ZNMYBWnQQHnncE3XIh486+/mHXl4qBuH6CjHtJiq7xedKEvo9a7n9hdkPw3gvLk2
6Wsy5fb4LqnEZN9xEHJO7ugWPnTwX6sX7No5Oz2++hhmw0P3dNGEJmuwgIAc9CnEYkof923nFTtA
z+AlbtOS1fcFQotvasU=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SMz271WgijS6MGz2eRDygLLbzCA=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5N7hIlP0wjSL37QXxbdYL7yJLjM=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2023-01-11T07:55:55Z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2023-01-11T07:55:55Z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CQSor2RRICJlun9befbL18WbLr4=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cV2EwDwzJWuYavl7WwGqB1vE6+Y=</DigestValue>
    </Reference>
  </SignedInfo>
  <SignatureValue>ZVVD++d+/RR1wTGDojXohWpgmS2Iq0ybEgPCOs3vt83R7oFYGvKlifaLbRRCCHqyn0MIHIT0h28m
w/pBNFMuHnBhgoZOK9RgCyD6ee6RACIuSOdSfGNC2gWIJ1ntdTRm80RrkaaFZpu5ztZu3cZRDi8k
2+VOj8mOBKA7Wz6PcDA=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5N7hIlP0wjSL37QXxbdYL7yJLjM=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SMz271WgijS6MGz2eRDygLLbzCA=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2023-01-11T10:50:34Z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2023-01-11T10:50:34Z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2023-01-11T07:50:01Z</cp:lastPrinted>
  <dcterms:created xsi:type="dcterms:W3CDTF">2014-09-25T08:23:57Z</dcterms:created>
  <dcterms:modified xsi:type="dcterms:W3CDTF">2023-01-11T07:50:07Z</dcterms:modified>
</cp:coreProperties>
</file>