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<sst xmlns="http://schemas.openxmlformats.org/spreadsheetml/2006/main" count="1409" uniqueCount="616">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</sst>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6" zoomScaleNormal="100" workbookViewId="0">
      <selection activeCell="G59" sqref="G5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5" t="s">
        <v>588</v>
      </c>
      <c r="B1" s="355"/>
      <c r="C1" s="355"/>
      <c r="D1" s="355"/>
      <c r="E1" s="355"/>
      <c r="F1" s="355"/>
    </row>
    <row r="2" spans="1:9" ht="15.75" customHeight="1">
      <c r="A2" s="343" t="s">
        <v>589</v>
      </c>
      <c r="B2" s="343"/>
      <c r="C2" s="343"/>
      <c r="D2" s="343"/>
      <c r="E2" s="343"/>
      <c r="F2" s="343"/>
    </row>
    <row r="3" spans="1:9" ht="25.5" customHeight="1">
      <c r="A3" s="344" t="s">
        <v>590</v>
      </c>
      <c r="B3" s="344"/>
      <c r="C3" s="344"/>
      <c r="D3" s="344"/>
      <c r="E3" s="344"/>
      <c r="F3" s="344"/>
    </row>
    <row r="4" spans="1:9" ht="26.25" customHeight="1">
      <c r="A4" s="345" t="s">
        <v>591</v>
      </c>
      <c r="B4" s="345"/>
      <c r="C4" s="345"/>
      <c r="D4" s="345"/>
      <c r="E4" s="345"/>
      <c r="F4" s="34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46" t="s">
        <v>596</v>
      </c>
      <c r="B18" s="346"/>
      <c r="C18" s="346"/>
      <c r="D18" s="161" t="str">
        <f>"Từ ngày "&amp;TEXT(G18,"dd/mm/yyyy;@")&amp;" đến "&amp;TEXT(G19,"dd/mm/yyyy;@")</f>
        <v>Từ ngày 21/12/2022 đến 27/12/2022</v>
      </c>
      <c r="G18" s="169">
        <v>44916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21/12/2022 to 27/12/2022</v>
      </c>
      <c r="G19" s="169">
        <v>44922</v>
      </c>
      <c r="H19" s="197"/>
    </row>
    <row r="20" spans="1:11" s="177" customFormat="1" ht="15.75" customHeight="1">
      <c r="A20" s="346" t="s">
        <v>592</v>
      </c>
      <c r="B20" s="346"/>
      <c r="C20" s="346"/>
      <c r="D20" s="161">
        <f>G19+2</f>
        <v>44924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44924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73" t="s">
        <v>531</v>
      </c>
      <c r="B23" s="374"/>
      <c r="C23" s="375" t="s">
        <v>542</v>
      </c>
      <c r="D23" s="374"/>
      <c r="E23" s="391" t="s">
        <v>543</v>
      </c>
      <c r="F23" s="185" t="s">
        <v>577</v>
      </c>
      <c r="K23" s="186"/>
    </row>
    <row r="24" spans="1:11" ht="15.75" customHeight="1">
      <c r="A24" s="376" t="s">
        <v>27</v>
      </c>
      <c r="B24" s="377"/>
      <c r="C24" s="378" t="s">
        <v>330</v>
      </c>
      <c r="D24" s="379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44922</v>
      </c>
      <c r="F25" s="277">
        <v>44915</v>
      </c>
      <c r="G25" s="182"/>
      <c r="K25" s="186"/>
    </row>
    <row r="26" spans="1:11" ht="15.75" customHeight="1">
      <c r="A26" s="347" t="s">
        <v>597</v>
      </c>
      <c r="B26" s="348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49">
        <v>1</v>
      </c>
      <c r="B28" s="350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51">
        <v>1.1000000000000001</v>
      </c>
      <c r="B30" s="352"/>
      <c r="C30" s="205" t="s">
        <v>599</v>
      </c>
      <c r="D30" s="206"/>
      <c r="E30" s="398">
        <f>F34</f>
        <v>44172340168</v>
      </c>
      <c r="F30" s="282">
        <v>45854862522</v>
      </c>
      <c r="G30" s="207"/>
      <c r="H30" s="208"/>
      <c r="I30" s="207"/>
      <c r="K30" s="186"/>
    </row>
    <row r="31" spans="1:11" ht="15.75" customHeight="1">
      <c r="A31" s="353">
        <v>1.2</v>
      </c>
      <c r="B31" s="354"/>
      <c r="C31" s="209" t="s">
        <v>600</v>
      </c>
      <c r="D31" s="210"/>
      <c r="E31" s="399">
        <f>F35</f>
        <v>8834.4599999999991</v>
      </c>
      <c r="F31" s="283">
        <v>9170.9699999999993</v>
      </c>
      <c r="G31" s="207"/>
      <c r="H31" s="208"/>
      <c r="I31" s="207"/>
      <c r="K31" s="186"/>
    </row>
    <row r="32" spans="1:11" ht="15.75" customHeight="1">
      <c r="A32" s="349">
        <v>2</v>
      </c>
      <c r="B32" s="350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1">
        <v>2.1</v>
      </c>
      <c r="B34" s="342"/>
      <c r="C34" s="205" t="s">
        <v>601</v>
      </c>
      <c r="D34" s="206"/>
      <c r="E34" s="398">
        <v>43620684583</v>
      </c>
      <c r="F34" s="282">
        <v>44172340168</v>
      </c>
      <c r="G34" s="213"/>
      <c r="H34" s="208"/>
      <c r="I34" s="207"/>
      <c r="K34" s="214"/>
    </row>
    <row r="35" spans="1:11" ht="15.75" customHeight="1">
      <c r="A35" s="371">
        <v>2.2000000000000002</v>
      </c>
      <c r="B35" s="372"/>
      <c r="C35" s="215" t="s">
        <v>602</v>
      </c>
      <c r="D35" s="204"/>
      <c r="E35" s="399">
        <v>8724.1299999999992</v>
      </c>
      <c r="F35" s="283">
        <v>8834.4599999999991</v>
      </c>
      <c r="G35" s="275"/>
      <c r="H35" s="208"/>
      <c r="I35" s="207"/>
    </row>
    <row r="36" spans="1:11" ht="15.75" customHeight="1">
      <c r="A36" s="356">
        <v>3</v>
      </c>
      <c r="B36" s="364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-551655585</v>
      </c>
      <c r="F37" s="287">
        <v>-1682522354</v>
      </c>
      <c r="G37" s="222"/>
      <c r="H37" s="208"/>
      <c r="I37" s="207"/>
    </row>
    <row r="38" spans="1:11" ht="15.75" customHeight="1">
      <c r="A38" s="365">
        <v>3.1</v>
      </c>
      <c r="B38" s="366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-551655585</v>
      </c>
      <c r="F39" s="287">
        <v>-1682522354</v>
      </c>
      <c r="G39" s="213"/>
      <c r="H39" s="208"/>
      <c r="I39" s="207"/>
    </row>
    <row r="40" spans="1:11" ht="15.75" customHeight="1">
      <c r="A40" s="367">
        <v>3.2</v>
      </c>
      <c r="B40" s="368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56">
        <v>4</v>
      </c>
      <c r="B42" s="357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-110.32999999999993</v>
      </c>
      <c r="F43" s="290">
        <v>-336.51000000000022</v>
      </c>
      <c r="G43" s="304"/>
      <c r="H43" s="208"/>
      <c r="I43" s="207"/>
    </row>
    <row r="44" spans="1:11" ht="15.75" customHeight="1">
      <c r="A44" s="356">
        <v>5</v>
      </c>
      <c r="B44" s="357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1">
        <v>5.0999999999999996</v>
      </c>
      <c r="B46" s="342"/>
      <c r="C46" s="236" t="s">
        <v>603</v>
      </c>
      <c r="D46" s="206"/>
      <c r="E46" s="409">
        <v>77475502569.113464</v>
      </c>
      <c r="F46" s="293">
        <v>77475502569.113464</v>
      </c>
      <c r="G46" s="208"/>
      <c r="H46" s="208"/>
      <c r="I46" s="207"/>
    </row>
    <row r="47" spans="1:11" ht="15.75" customHeight="1">
      <c r="A47" s="341">
        <v>5.2</v>
      </c>
      <c r="B47" s="342"/>
      <c r="C47" s="237" t="s">
        <v>604</v>
      </c>
      <c r="D47" s="204"/>
      <c r="E47" s="409">
        <v>41706656831</v>
      </c>
      <c r="F47" s="293">
        <v>41706656831</v>
      </c>
      <c r="G47" s="276"/>
      <c r="H47" s="208"/>
      <c r="I47" s="207"/>
    </row>
    <row r="48" spans="1:11" ht="15.75" customHeight="1">
      <c r="A48" s="369" t="s">
        <v>598</v>
      </c>
      <c r="B48" s="370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56">
        <v>1</v>
      </c>
      <c r="B50" s="364"/>
      <c r="C50" s="198" t="s">
        <v>559</v>
      </c>
      <c r="D50" s="243"/>
      <c r="E50" s="412">
        <f>F52</f>
        <v>6130</v>
      </c>
      <c r="F50" s="294">
        <v>6520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56">
        <v>2</v>
      </c>
      <c r="B52" s="357"/>
      <c r="C52" s="244" t="s">
        <v>561</v>
      </c>
      <c r="D52" s="245"/>
      <c r="E52" s="412">
        <v>6890</v>
      </c>
      <c r="F52" s="296">
        <v>6130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58">
        <v>3</v>
      </c>
      <c r="B54" s="359"/>
      <c r="C54" s="216" t="s">
        <v>563</v>
      </c>
      <c r="D54" s="224"/>
      <c r="E54" s="414">
        <f>(E52-E50)/E50</f>
        <v>0.12398042414355628</v>
      </c>
      <c r="F54" s="297">
        <v>-5.98159509202454E-2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58">
        <v>4</v>
      </c>
      <c r="B56" s="359"/>
      <c r="C56" s="360" t="s">
        <v>605</v>
      </c>
      <c r="D56" s="361"/>
      <c r="E56" s="415"/>
      <c r="F56" s="298"/>
      <c r="H56" s="208"/>
      <c r="I56" s="207"/>
    </row>
    <row r="57" spans="1:9" ht="15.75" customHeight="1">
      <c r="A57" s="247"/>
      <c r="B57" s="248"/>
      <c r="C57" s="362"/>
      <c r="D57" s="363"/>
      <c r="E57" s="413"/>
      <c r="F57" s="295"/>
      <c r="H57" s="208"/>
      <c r="I57" s="207"/>
    </row>
    <row r="58" spans="1:9" ht="15.75" customHeight="1">
      <c r="A58" s="341">
        <v>4.0999999999999996</v>
      </c>
      <c r="B58" s="342"/>
      <c r="C58" s="249" t="s">
        <v>606</v>
      </c>
      <c r="D58" s="250"/>
      <c r="E58" s="406">
        <f>E52-E35</f>
        <v>-1834.1299999999992</v>
      </c>
      <c r="F58" s="290">
        <v>-2704.4599999999991</v>
      </c>
      <c r="G58" s="207"/>
      <c r="H58" s="208"/>
      <c r="I58" s="207"/>
    </row>
    <row r="59" spans="1:9" ht="15.75" customHeight="1">
      <c r="A59" s="367">
        <v>4.2</v>
      </c>
      <c r="B59" s="368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-0.21023643618332136</v>
      </c>
      <c r="F60" s="300">
        <v>-0.30612623748367185</v>
      </c>
      <c r="G60" s="246"/>
      <c r="H60" s="208"/>
      <c r="I60" s="207"/>
    </row>
    <row r="61" spans="1:9" ht="15.75" customHeight="1">
      <c r="A61" s="358">
        <v>5</v>
      </c>
      <c r="B61" s="359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1">
        <v>5.0999999999999996</v>
      </c>
      <c r="B63" s="342"/>
      <c r="C63" s="236" t="s">
        <v>607</v>
      </c>
      <c r="D63" s="255"/>
      <c r="E63" s="409">
        <v>11850</v>
      </c>
      <c r="F63" s="293">
        <v>11850</v>
      </c>
      <c r="G63" s="213"/>
      <c r="H63" s="208"/>
      <c r="I63" s="207"/>
    </row>
    <row r="64" spans="1:9" ht="15.75" customHeight="1" thickBot="1">
      <c r="A64" s="382">
        <v>5.2</v>
      </c>
      <c r="B64" s="38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81" t="s">
        <v>572</v>
      </c>
      <c r="F69" s="381"/>
    </row>
    <row r="70" spans="1:8">
      <c r="B70" s="270" t="s">
        <v>611</v>
      </c>
      <c r="D70" s="261"/>
      <c r="E70" s="380" t="s">
        <v>573</v>
      </c>
      <c r="F70" s="381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45Tm6/K6xouc76o2Ltk5JYuGGhA=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PAXsUkkU/ZZxDJFTn9Aw1EuPWu8=</DigestValue>
    </Reference>
  </SignedInfo>
  <SignatureValue>iM97uHY8JTXN7Fs7FPv1KgyjEbdfCax35RJLdc1u9GbLF0DbaG/8tSJpYNpbQliUyDTotOCKXEAt
bEj0gUtcXkSA2UnjoFfZ5iOm3gtkK0fH3v12tcikCrkduDsvjFY8FToo8GACJJY+S476vH5KnTVL
+LXWTaYyDFchrv2wo6Y=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6/R4GDaJXeBgEvQzHM42/gi1nHs=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qprGGVNGLUeVCCLgU7Nk02vGBpo=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PcM8R2fFvAuDA3JkNGWotceRM8Y=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2022-12-28T06:48:35Z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2022-12-28T06:48:35Z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z3VfGQ7ksRbz37mj9Xtx240Z8Fs=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lhDsXjrqrH0/iRjUVLqlMuCD+5A=</DigestValue>
    </Reference>
  </SignedInfo>
  <SignatureValue>ZnVK0avfwel7mIgdBXktlnQDRsEutzS7lxzZs4xSHg/XzYyJvvFnPXEDqcxtZpS5RwXF4mtVYWJd
iYLotCW80mOdyFVA+4i3TiOYx69NPtfGKB+SW66FVhdzjdJju4fKXoEMOkpxCd4moZzPbwUpNdxl
vCC/RImkY22OHWfgg+A=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PcM8R2fFvAuDA3JkNGWotceRM8Y=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qprGGVNGLUeVCCLgU7Nk02vGBpo=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6/R4GDaJXeBgEvQzHM42/gi1nHs=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2022-12-28T11:08:20Z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2022-12-28T11:08:20Z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2022-12-28T06:43:22Z</cp:lastPrinted>
  <dcterms:created xsi:type="dcterms:W3CDTF">2014-09-25T08:23:57Z</dcterms:created>
  <dcterms:modified xsi:type="dcterms:W3CDTF">2022-12-28T06:44:15Z</dcterms:modified>
</cp:coreProperties>
</file>