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F25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<sst xmlns="http://schemas.openxmlformats.org/spreadsheetml/2006/main" count="1409" uniqueCount="616">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</sst>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zoomScaleNormal="100" workbookViewId="0">
      <selection activeCell="F11" sqref="F1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5" t="s">
        <v>588</v>
      </c>
      <c r="B1" s="395"/>
      <c r="C1" s="395"/>
      <c r="D1" s="395"/>
      <c r="E1" s="395"/>
      <c r="F1" s="395"/>
    </row>
    <row r="2" spans="1:9" ht="15.75" customHeight="1">
      <c r="A2" s="383" t="s">
        <v>589</v>
      </c>
      <c r="B2" s="383"/>
      <c r="C2" s="383"/>
      <c r="D2" s="383"/>
      <c r="E2" s="383"/>
      <c r="F2" s="383"/>
    </row>
    <row r="3" spans="1:9" ht="25.5" customHeight="1">
      <c r="A3" s="384" t="s">
        <v>590</v>
      </c>
      <c r="B3" s="384"/>
      <c r="C3" s="384"/>
      <c r="D3" s="384"/>
      <c r="E3" s="384"/>
      <c r="F3" s="384"/>
    </row>
    <row r="4" spans="1:9" ht="26.25" customHeight="1">
      <c r="A4" s="385" t="s">
        <v>591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10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86" t="s">
        <v>596</v>
      </c>
      <c r="B18" s="386"/>
      <c r="C18" s="386"/>
      <c r="D18" s="161" t="str">
        <f>"Từ ngày "&amp;TEXT(G18,"dd/mm/yyyy;@")&amp;" đến "&amp;TEXT(G19,"dd/mm/yyyy;@")</f>
        <v>Từ ngày 14/12/2022 đến 20/12/2022</v>
      </c>
      <c r="G18" s="169">
        <v>44909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14/12/2022 to 20/12/2022</v>
      </c>
      <c r="G19" s="169">
        <v>44915</v>
      </c>
      <c r="H19" s="197"/>
    </row>
    <row r="20" spans="1:11" s="177" customFormat="1" ht="15.75" customHeight="1">
      <c r="A20" s="386" t="s">
        <v>592</v>
      </c>
      <c r="B20" s="386"/>
      <c r="C20" s="386"/>
      <c r="D20" s="161">
        <f>G19+2</f>
        <v>44917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44917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577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15">
        <f>+G19</f>
        <v>44915</v>
      </c>
      <c r="F25" s="277">
        <f>G18-1</f>
        <v>44908</v>
      </c>
      <c r="G25" s="182"/>
      <c r="K25" s="186"/>
    </row>
    <row r="26" spans="1:11" ht="15.75" customHeight="1">
      <c r="A26" s="387" t="s">
        <v>597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599</v>
      </c>
      <c r="D30" s="206"/>
      <c r="E30" s="320">
        <f>F34</f>
        <v>45854862522</v>
      </c>
      <c r="F30" s="282">
        <v>46033967003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600</v>
      </c>
      <c r="D31" s="210"/>
      <c r="E31" s="321">
        <f>F35</f>
        <v>9170.9699999999993</v>
      </c>
      <c r="F31" s="283">
        <v>9206.7900000000009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601</v>
      </c>
      <c r="D34" s="206"/>
      <c r="E34" s="320">
        <v>44172340168</v>
      </c>
      <c r="F34" s="282">
        <v>45854862522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602</v>
      </c>
      <c r="D35" s="204"/>
      <c r="E35" s="321">
        <v>8834.4599999999991</v>
      </c>
      <c r="F35" s="283">
        <v>9170.9699999999993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595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325">
        <f>E34-E30</f>
        <v>-1682522354</v>
      </c>
      <c r="F37" s="287">
        <v>-179104481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-1682522354</v>
      </c>
      <c r="F39" s="287">
        <v>-179104481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586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328">
        <f>E35-E31</f>
        <v>-336.51000000000022</v>
      </c>
      <c r="F43" s="290">
        <v>-35.820000000001528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603</v>
      </c>
      <c r="D46" s="206"/>
      <c r="E46" s="331">
        <v>77475502569.113464</v>
      </c>
      <c r="F46" s="293">
        <v>78732856937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604</v>
      </c>
      <c r="D47" s="204"/>
      <c r="E47" s="331">
        <v>41706656831</v>
      </c>
      <c r="F47" s="293">
        <v>41706656831</v>
      </c>
      <c r="G47" s="276"/>
      <c r="H47" s="208"/>
      <c r="I47" s="207"/>
    </row>
    <row r="48" spans="1:11" ht="15.75" customHeight="1">
      <c r="A48" s="409" t="s">
        <v>598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6520</v>
      </c>
      <c r="F50" s="294">
        <v>7980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6130</v>
      </c>
      <c r="F52" s="296">
        <v>6520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-5.98159509202454E-2</v>
      </c>
      <c r="F54" s="297">
        <v>-0.18295739348370926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605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606</v>
      </c>
      <c r="D58" s="250"/>
      <c r="E58" s="328">
        <f>E52-E35</f>
        <v>-2704.4599999999991</v>
      </c>
      <c r="F58" s="290">
        <v>-2650.9699999999993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-0.30612623748367185</v>
      </c>
      <c r="F60" s="300">
        <v>-0.28906102626003571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607</v>
      </c>
      <c r="D63" s="255"/>
      <c r="E63" s="331">
        <v>11850</v>
      </c>
      <c r="F63" s="293">
        <v>12400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608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08"/>
      <c r="F66" s="175"/>
    </row>
    <row r="67" spans="1:8">
      <c r="A67" s="175" t="s">
        <v>570</v>
      </c>
      <c r="B67" s="175"/>
      <c r="C67" s="175" t="s">
        <v>610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571</v>
      </c>
      <c r="D69" s="261"/>
      <c r="E69" s="421" t="s">
        <v>572</v>
      </c>
      <c r="F69" s="421"/>
    </row>
    <row r="70" spans="1:8">
      <c r="B70" s="270" t="s">
        <v>611</v>
      </c>
      <c r="D70" s="261"/>
      <c r="E70" s="420" t="s">
        <v>573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345" t="s">
        <v>612</v>
      </c>
      <c r="F82" s="272"/>
    </row>
    <row r="83" spans="1:6">
      <c r="B83" s="167" t="s">
        <v>537</v>
      </c>
      <c r="E83" s="311" t="s">
        <v>579</v>
      </c>
    </row>
    <row r="84" spans="1:6" ht="5.45" customHeight="1"/>
    <row r="85" spans="1:6">
      <c r="B85" s="273"/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sbkM/h+UU8kQ/anxRfqDFU0ds2s=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aVoeAULBXPXJMLVlWWaNA1xvh+c=</DigestValue>
    </Reference>
  </SignedInfo>
  <SignatureValue>gxEpuz3dgwEWpDTmoEUWMfng1hvjirxOiu3LnGjI+vaDPCs26i/WYqxpuJnAYAazNNK+cROz6dLz
LE+vGgxZP0eMay+YIM3JpmyxPk9AFNdePnZ9Bpd1ErtpVyIXsYdaLB54oQIzlMpYMczOQESEA4mu
5SPbOIyJ3KgrhAXAoNQ=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Cicdj1AG1XayOUha/mtKlZbf0Ww=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cELJlVFZZlgihYkWumdRDm2qmas=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JMdcZ/AF0nYsMYlF9SqmFsOASpo=</DigestValue>
      </Reference>
      <Reference URI="/xl/worksheets/sheet2.xml?ContentType=application/vnd.openxmlformats-officedocument.spreadsheetml.worksheet+xml">
        <DigestMethod Algorithm="http://www.w3.org/2000/09/xmldsig#sha1"/>
        <DigestValue>9BSCbyKE2K4FNzT89Yp/u4fbJ00=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Plve7rHDIpjIJ74oNWnBbyANyM4=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2022-12-21T07:10:50Z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2022-12-21T07:10:50Z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Z+x6i9TQngi/6eXXUOA2UyxvJ28=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2GqMA2loSb6zGZ7hDHe5ZJCIotw=</DigestValue>
    </Reference>
  </SignedInfo>
  <SignatureValue>QULoxxM6KS+Ul71VUhG4uNn/jRpIHY6pWusfZpqaGNM0UpqTJRDqfY/xFPPEy1rCwdIaNaqExSqt
5Oa8InGUodLPh7PuVna7Vyo8ki+feKEWE1wOjDMc7v7M/aOfSH4COKZzJsWplsaHmpr1Pl58mNdf
r2yxO58NsOD7ac1NNDI=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cELJlVFZZlgihYkWumdRDm2qmas=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JMdcZ/AF0nYsMYlF9SqmFsOASpo=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9BSCbyKE2K4FNzT89Yp/u4fbJ00=</DigestValue>
      </Reference>
      <Reference URI="/xl/worksheets/sheet3.xml?ContentType=application/vnd.openxmlformats-officedocument.spreadsheetml.worksheet+xml">
        <DigestMethod Algorithm="http://www.w3.org/2000/09/xmldsig#sha1"/>
        <DigestValue>Plve7rHDIpjIJ74oNWnBbyANyM4=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Cicdj1AG1XayOUha/mtKlZbf0Ww=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2022-12-21T09:05:38Z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2022-12-21T09:05:38Z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2022-12-21T07:09:26Z</cp:lastPrinted>
  <dcterms:created xsi:type="dcterms:W3CDTF">2014-09-25T08:23:57Z</dcterms:created>
  <dcterms:modified xsi:type="dcterms:W3CDTF">2022-12-21T07:09:31Z</dcterms:modified>
</cp:coreProperties>
</file>