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"/>
    </mc:Choice>
  </mc:AlternateContent>
  <bookViews>
    <workbookView xWindow="0" yWindow="0" windowWidth="19200" windowHeight="111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1" i="27" l="1"/>
  <c r="E45" i="27" s="1"/>
  <c r="E30" i="27"/>
  <c r="E37" i="27" s="1"/>
  <c r="E39" i="27" s="1"/>
  <c r="D19" i="27" l="1"/>
  <c r="D18" i="27"/>
  <c r="F25" i="27" l="1"/>
  <c r="E25" i="27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<sst xmlns="http://schemas.openxmlformats.org/spreadsheetml/2006/main" count="1388" uniqueCount="597">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</sst>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79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2" t="s">
        <v>50</v>
      </c>
      <c r="B2" s="323"/>
      <c r="C2" s="323"/>
      <c r="D2" s="323"/>
      <c r="E2" s="323"/>
      <c r="F2" s="32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4" t="s">
        <v>51</v>
      </c>
      <c r="D3" s="324"/>
      <c r="E3" s="324"/>
      <c r="F3" s="324"/>
      <c r="G3" s="324"/>
      <c r="H3" s="324"/>
      <c r="I3" s="324"/>
      <c r="J3" s="324"/>
      <c r="K3" s="324"/>
      <c r="L3" s="324"/>
      <c r="M3" s="306" t="s">
        <v>23</v>
      </c>
      <c r="N3" s="314"/>
      <c r="O3" s="315" t="s">
        <v>24</v>
      </c>
      <c r="P3" s="316"/>
      <c r="Q3" s="306" t="s">
        <v>5</v>
      </c>
      <c r="R3" s="306"/>
      <c r="S3" s="314"/>
      <c r="T3" s="317"/>
      <c r="U3" s="308" t="s">
        <v>26</v>
      </c>
      <c r="V3" s="309"/>
      <c r="W3" s="310" t="s">
        <v>25</v>
      </c>
    </row>
    <row r="4" spans="1:23" ht="12.75" customHeight="1">
      <c r="A4" s="314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18" t="s">
        <v>52</v>
      </c>
      <c r="I4" s="306" t="s">
        <v>34</v>
      </c>
      <c r="J4" s="317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18" t="s">
        <v>36</v>
      </c>
      <c r="V4" s="306" t="s">
        <v>39</v>
      </c>
      <c r="W4" s="311"/>
    </row>
    <row r="5" spans="1:23">
      <c r="A5" s="317"/>
      <c r="B5" s="317"/>
      <c r="C5" s="317"/>
      <c r="D5" s="317"/>
      <c r="E5" s="317"/>
      <c r="F5" s="317"/>
      <c r="G5" s="317"/>
      <c r="H5" s="319"/>
      <c r="I5" s="106" t="s">
        <v>40</v>
      </c>
      <c r="J5" s="106" t="s">
        <v>41</v>
      </c>
      <c r="K5" s="317"/>
      <c r="L5" s="317"/>
      <c r="M5" s="317"/>
      <c r="N5" s="317"/>
      <c r="O5" s="317"/>
      <c r="P5" s="317"/>
      <c r="Q5" s="313"/>
      <c r="R5" s="313"/>
      <c r="S5" s="317"/>
      <c r="T5" s="313"/>
      <c r="U5" s="319"/>
      <c r="V5" s="307"/>
      <c r="W5" s="31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0" t="s">
        <v>5</v>
      </c>
      <c r="B179" s="32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1">
        <v>41948</v>
      </c>
      <c r="C4" s="331"/>
      <c r="D4" s="33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1">
        <v>41949</v>
      </c>
      <c r="C5" s="331"/>
      <c r="D5" s="33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1" t="s">
        <v>226</v>
      </c>
      <c r="C9" s="331"/>
      <c r="D9" s="33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1"/>
      <c r="C21" s="331"/>
      <c r="D21" s="33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2" t="s">
        <v>241</v>
      </c>
      <c r="F23" s="332"/>
      <c r="G23" s="33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22" zoomScaleNormal="100" workbookViewId="0">
      <selection activeCell="G30" sqref="G30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6" t="s">
        <v>563</v>
      </c>
      <c r="B1" s="356"/>
      <c r="C1" s="356"/>
      <c r="D1" s="356"/>
      <c r="E1" s="356"/>
      <c r="F1" s="356"/>
    </row>
    <row r="2" spans="1:6" ht="15.75" customHeight="1">
      <c r="A2" s="353" t="s">
        <v>564</v>
      </c>
      <c r="B2" s="353"/>
      <c r="C2" s="353"/>
      <c r="D2" s="353"/>
      <c r="E2" s="353"/>
      <c r="F2" s="353"/>
    </row>
    <row r="3" spans="1:6" ht="19.5" customHeight="1">
      <c r="A3" s="354" t="s">
        <v>584</v>
      </c>
      <c r="B3" s="354"/>
      <c r="C3" s="354"/>
      <c r="D3" s="354"/>
      <c r="E3" s="354"/>
      <c r="F3" s="354"/>
    </row>
    <row r="4" spans="1:6" ht="18" customHeight="1">
      <c r="A4" s="355" t="s">
        <v>565</v>
      </c>
      <c r="B4" s="355"/>
      <c r="C4" s="355"/>
      <c r="D4" s="355"/>
      <c r="E4" s="355"/>
      <c r="F4" s="355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6" t="s">
        <v>566</v>
      </c>
      <c r="B6" s="356"/>
      <c r="C6" s="356"/>
      <c r="D6" s="356"/>
      <c r="E6" s="356"/>
      <c r="F6" s="356"/>
    </row>
    <row r="7" spans="1:6" ht="15.75" customHeight="1">
      <c r="A7" s="356" t="s">
        <v>567</v>
      </c>
      <c r="B7" s="356"/>
      <c r="C7" s="356"/>
      <c r="D7" s="356"/>
      <c r="E7" s="356"/>
      <c r="F7" s="356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78" t="s">
        <v>572</v>
      </c>
      <c r="B18" s="378"/>
      <c r="C18" s="378"/>
      <c r="D18" s="161" t="str">
        <f>"Từ ngày "&amp;TEXT(G18,"dd/mm/yyyy")&amp;" đến "&amp;TEXT(G19,"dd/mm/yyyy")</f>
        <v>Từ ngày 21/11/2022 đến 27/11/2022</v>
      </c>
      <c r="G18" s="176">
        <v>44886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21/11/2022 to 27/11/2022</v>
      </c>
      <c r="G19" s="176">
        <v>44892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44893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6">
        <f>D20</f>
        <v>44893</v>
      </c>
      <c r="E21" s="366"/>
      <c r="F21" s="366"/>
      <c r="G21" s="36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7" t="s">
        <v>531</v>
      </c>
      <c r="B23" s="358"/>
      <c r="C23" s="359" t="s">
        <v>541</v>
      </c>
      <c r="D23" s="358"/>
      <c r="E23" s="184" t="s">
        <v>542</v>
      </c>
      <c r="F23" s="273" t="s">
        <v>560</v>
      </c>
      <c r="H23" s="179"/>
      <c r="K23" s="185"/>
    </row>
    <row r="24" spans="1:11" ht="15.75" customHeight="1">
      <c r="A24" s="360" t="s">
        <v>27</v>
      </c>
      <c r="B24" s="361"/>
      <c r="C24" s="362" t="s">
        <v>330</v>
      </c>
      <c r="D24" s="363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44892</v>
      </c>
      <c r="F25" s="191">
        <f>G18-1</f>
        <v>44885</v>
      </c>
      <c r="G25" s="192"/>
      <c r="H25" s="179"/>
      <c r="K25" s="185"/>
    </row>
    <row r="26" spans="1:11" ht="15.75" customHeight="1">
      <c r="A26" s="351" t="s">
        <v>574</v>
      </c>
      <c r="B26" s="352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8"/>
      <c r="H27" s="200"/>
      <c r="K27" s="195"/>
    </row>
    <row r="28" spans="1:11" ht="15.75" customHeight="1">
      <c r="A28" s="349">
        <v>1</v>
      </c>
      <c r="B28" s="350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64">
        <v>1.1000000000000001</v>
      </c>
      <c r="B30" s="365"/>
      <c r="C30" s="208" t="s">
        <v>586</v>
      </c>
      <c r="D30" s="209"/>
      <c r="E30" s="284">
        <f>F34</f>
        <v>49989522542</v>
      </c>
      <c r="F30" s="284">
        <v>49963438908</v>
      </c>
      <c r="G30" s="210"/>
      <c r="H30" s="211"/>
      <c r="I30" s="210"/>
      <c r="J30" s="210"/>
      <c r="K30" s="185"/>
    </row>
    <row r="31" spans="1:11" ht="15.75" customHeight="1">
      <c r="A31" s="347">
        <v>1.2</v>
      </c>
      <c r="B31" s="348"/>
      <c r="C31" s="212" t="s">
        <v>587</v>
      </c>
      <c r="D31" s="213"/>
      <c r="E31" s="285">
        <f>F35</f>
        <v>9996.27</v>
      </c>
      <c r="F31" s="285">
        <v>9992.57</v>
      </c>
      <c r="G31" s="210"/>
      <c r="H31" s="211"/>
      <c r="I31" s="210"/>
      <c r="J31" s="210"/>
      <c r="K31" s="185"/>
    </row>
    <row r="32" spans="1:11" ht="15.75" customHeight="1">
      <c r="A32" s="349">
        <v>2</v>
      </c>
      <c r="B32" s="350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4">
        <v>2.1</v>
      </c>
      <c r="B34" s="365"/>
      <c r="C34" s="208" t="s">
        <v>588</v>
      </c>
      <c r="D34" s="209"/>
      <c r="E34" s="163">
        <v>49568557563</v>
      </c>
      <c r="F34" s="284">
        <v>49989522542</v>
      </c>
      <c r="G34" s="210"/>
      <c r="H34" s="211"/>
      <c r="I34" s="210"/>
      <c r="J34" s="210"/>
      <c r="K34" s="216"/>
    </row>
    <row r="35" spans="1:11" ht="15.75" customHeight="1">
      <c r="A35" s="347">
        <v>2.2000000000000002</v>
      </c>
      <c r="B35" s="348"/>
      <c r="C35" s="217" t="s">
        <v>589</v>
      </c>
      <c r="D35" s="207"/>
      <c r="E35" s="261">
        <v>9911.7900000000009</v>
      </c>
      <c r="F35" s="285">
        <v>9996.27</v>
      </c>
      <c r="G35" s="210"/>
      <c r="H35" s="211"/>
      <c r="I35" s="210"/>
      <c r="J35" s="210"/>
    </row>
    <row r="36" spans="1:11" ht="15.75" customHeight="1">
      <c r="A36" s="367">
        <v>3</v>
      </c>
      <c r="B36" s="368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6">
        <f>E34-E30</f>
        <v>-420964979</v>
      </c>
      <c r="F37" s="289">
        <v>26083634</v>
      </c>
      <c r="G37" s="210"/>
      <c r="H37" s="211"/>
      <c r="I37" s="210"/>
      <c r="J37" s="210"/>
    </row>
    <row r="38" spans="1:11" ht="15.75" customHeight="1">
      <c r="A38" s="369">
        <v>3.1</v>
      </c>
      <c r="B38" s="370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-422476817</v>
      </c>
      <c r="F39" s="290">
        <v>18478904</v>
      </c>
      <c r="G39" s="210"/>
      <c r="H39" s="211"/>
      <c r="I39" s="210"/>
      <c r="J39" s="210"/>
    </row>
    <row r="40" spans="1:11" ht="15.75" customHeight="1">
      <c r="A40" s="345">
        <v>3.2</v>
      </c>
      <c r="B40" s="346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6">
        <v>1511838</v>
      </c>
      <c r="F41" s="289">
        <v>7604730</v>
      </c>
      <c r="G41" s="210"/>
      <c r="H41" s="211"/>
      <c r="I41" s="210"/>
      <c r="J41" s="210"/>
    </row>
    <row r="42" spans="1:11" ht="15.75" customHeight="1">
      <c r="A42" s="345">
        <v>3.3</v>
      </c>
      <c r="B42" s="346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67">
        <v>4</v>
      </c>
      <c r="B44" s="371">
        <v>4</v>
      </c>
      <c r="C44" s="234" t="s">
        <v>575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70">
        <f>E35/E31-1</f>
        <v>-8.4511522798003114E-3</v>
      </c>
      <c r="F45" s="295">
        <v>3.7027511441012351E-4</v>
      </c>
      <c r="G45" s="210"/>
      <c r="H45" s="211"/>
      <c r="I45" s="210"/>
      <c r="J45" s="210"/>
    </row>
    <row r="46" spans="1:11" ht="15.75" customHeight="1">
      <c r="A46" s="367">
        <v>5</v>
      </c>
      <c r="B46" s="371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76">
        <v>5.0999999999999996</v>
      </c>
      <c r="B48" s="377"/>
      <c r="C48" s="241" t="s">
        <v>590</v>
      </c>
      <c r="D48" s="209"/>
      <c r="E48" s="303">
        <v>10000</v>
      </c>
      <c r="F48" s="298">
        <v>10000</v>
      </c>
      <c r="G48" s="210"/>
      <c r="H48" s="211"/>
      <c r="I48" s="210"/>
      <c r="J48" s="210"/>
    </row>
    <row r="49" spans="1:10" ht="15.75" customHeight="1">
      <c r="A49" s="376">
        <v>5.2</v>
      </c>
      <c r="B49" s="377"/>
      <c r="C49" s="242" t="s">
        <v>591</v>
      </c>
      <c r="D49" s="243"/>
      <c r="E49" s="303">
        <v>9911.7900000000009</v>
      </c>
      <c r="F49" s="298">
        <v>9990.5300000000007</v>
      </c>
      <c r="G49" s="210"/>
      <c r="H49" s="211"/>
      <c r="I49" s="210"/>
      <c r="J49" s="210"/>
    </row>
    <row r="50" spans="1:10" ht="15.75" customHeight="1">
      <c r="A50" s="374">
        <v>6</v>
      </c>
      <c r="B50" s="375"/>
      <c r="C50" s="244" t="s">
        <v>576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76">
        <v>6.1</v>
      </c>
      <c r="B51" s="377">
        <v>6.1</v>
      </c>
      <c r="C51" s="246" t="s">
        <v>592</v>
      </c>
      <c r="D51" s="247"/>
      <c r="E51" s="281"/>
      <c r="F51" s="281"/>
      <c r="G51" s="304"/>
      <c r="H51" s="211"/>
      <c r="I51" s="210"/>
      <c r="J51" s="210"/>
    </row>
    <row r="52" spans="1:10" ht="15.75" customHeight="1">
      <c r="A52" s="376">
        <v>6.2</v>
      </c>
      <c r="B52" s="377"/>
      <c r="C52" s="208" t="s">
        <v>593</v>
      </c>
      <c r="D52" s="241"/>
      <c r="E52" s="305"/>
      <c r="F52" s="281"/>
      <c r="G52" s="302"/>
      <c r="H52" s="211"/>
      <c r="I52" s="210"/>
      <c r="J52" s="210"/>
    </row>
    <row r="53" spans="1:10" ht="15.75" customHeight="1" thickBot="1">
      <c r="A53" s="372">
        <v>6.2</v>
      </c>
      <c r="B53" s="373">
        <v>6.3</v>
      </c>
      <c r="C53" s="248" t="s">
        <v>581</v>
      </c>
      <c r="D53" s="248"/>
      <c r="E53" s="282">
        <v>0</v>
      </c>
      <c r="F53" s="283">
        <v>0</v>
      </c>
      <c r="G53" s="302"/>
      <c r="H53" s="211">
        <v>0</v>
      </c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2" t="s">
        <v>557</v>
      </c>
      <c r="F55" s="342"/>
    </row>
    <row r="56" spans="1:10">
      <c r="B56" s="251"/>
      <c r="C56" s="253" t="s">
        <v>594</v>
      </c>
      <c r="D56" s="252"/>
      <c r="E56" s="341" t="s">
        <v>558</v>
      </c>
      <c r="F56" s="342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3"/>
      <c r="F63" s="343"/>
    </row>
    <row r="64" spans="1:10" ht="14.25" customHeight="1">
      <c r="A64" s="256"/>
      <c r="B64" s="256"/>
      <c r="C64" s="257"/>
      <c r="D64" s="173"/>
      <c r="E64" s="344"/>
      <c r="F64" s="344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sHQwdDBkbPaWHPdpuOzX8K6ZI6M=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+HtDr84hPwEbtBKQZNuxb0p6IX0=</DigestValue>
    </Reference>
  </SignedInfo>
  <SignatureValue>xJ8jspKUn5NP58wfRAdn1EtLQzXmGX8EYBVvmlQCc+8sIwOB74nPz0acjMfvjQA6Ke+zOu/6aXhx
MIIHoFmrGwJlAjapKEgY/Bkw2IXALVbBCkUG0G4zguQp6TqdYMX74dQgXQm+qunFDH0ZO7a/TxZy
kYFD6e7CGw9JrHUbrpw=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styles.xml?ContentType=application/vnd.openxmlformats-officedocument.spreadsheetml.styles+xml">
        <DigestMethod Algorithm="http://www.w3.org/2000/09/xmldsig#sha1"/>
        <DigestValue>/YrYgOOxKga9vwMjsA9DUrlvpzw=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6.xml?ContentType=application/vnd.openxmlformats-officedocument.spreadsheetml.worksheet+xml">
        <DigestMethod Algorithm="http://www.w3.org/2000/09/xmldsig#sha1"/>
        <DigestValue>mQVJmhFJo/C+VDD6Y5yITckmcPo=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8kQzaKJhTXL20kQuLby2uq1O+hw=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+XiwnPxTOw0zVMpzUeKtB9v5n6g=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calcChain.xml?ContentType=application/vnd.openxmlformats-officedocument.spreadsheetml.calcChain+xml">
        <DigestMethod Algorithm="http://www.w3.org/2000/09/xmldsig#sha1"/>
        <DigestValue>tqmQsrIhKwnssL8aHVlOmZlfJUo=</DigestValue>
      </Reference>
      <Reference URI="/xl/worksheets/sheet2.xml?ContentType=application/vnd.openxmlformats-officedocument.spreadsheetml.worksheet+xml">
        <DigestMethod Algorithm="http://www.w3.org/2000/09/xmldsig#sha1"/>
        <DigestValue>uaQf2V2G3gRKAESJ5D4nYV2SwCU=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3.xml?ContentType=application/vnd.openxmlformats-officedocument.spreadsheetml.worksheet+xml">
        <DigestMethod Algorithm="http://www.w3.org/2000/09/xmldsig#sha1"/>
        <DigestValue>c20PxyBXidXgHgjOo0CJibOJw0M=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2022-11-28T07:27:01Z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2022-11-28T07:27:01Z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0/s7wXF1m0QPqgt5F9XAgY3s+e0=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1Bw/QokkWyK9OqLlOdeemFnTgm0=</DigestValue>
    </Reference>
  </SignedInfo>
  <SignatureValue>dIkOAvEIrIWTPsVxS5qD60rkAUNqRW2e/ZiwTLjIccf0JGWdMGsqEwCoihGeNHCUjqXq7Xc5WoeR
/1tjkxvOIfJUQhv3dKR17RZVqWsQksupPJ0OJqtSR24ROZPH6Agv1r4Awo7QOeN3WFFX39ldT+Zr
v5BpV9Xdo88+TsliyIA=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tqmQsrIhKwnssL8aHVlOmZlfJUo=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/YrYgOOxKga9vwMjsA9DUrlvpzw=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+XiwnPxTOw0zVMpzUeKtB9v5n6g=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uaQf2V2G3gRKAESJ5D4nYV2SwCU=</DigestValue>
      </Reference>
      <Reference URI="/xl/worksheets/sheet3.xml?ContentType=application/vnd.openxmlformats-officedocument.spreadsheetml.worksheet+xml">
        <DigestMethod Algorithm="http://www.w3.org/2000/09/xmldsig#sha1"/>
        <DigestValue>c20PxyBXidXgHgjOo0CJibOJw0M=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8kQzaKJhTXL20kQuLby2uq1O+hw=</DigestValue>
      </Reference>
      <Reference URI="/xl/worksheets/sheet6.xml?ContentType=application/vnd.openxmlformats-officedocument.spreadsheetml.worksheet+xml">
        <DigestMethod Algorithm="http://www.w3.org/2000/09/xmldsig#sha1"/>
        <DigestValue>mQVJmhFJo/C+VDD6Y5yITckmcPo=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2022-11-28T10:07:32Z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2022-11-28T10:07:32Z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PHAM THU UYEN</cp:lastModifiedBy>
  <cp:lastPrinted>2022-11-14T08:25:32Z</cp:lastPrinted>
  <dcterms:created xsi:type="dcterms:W3CDTF">2014-09-25T08:23:57Z</dcterms:created>
  <dcterms:modified xsi:type="dcterms:W3CDTF">2022-11-28T07:21:39Z</dcterms:modified>
</cp:coreProperties>
</file>