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F25" i="27" l="1"/>
  <c r="E25" i="27"/>
  <c r="E52" i="27" l="1"/>
  <c r="E53" i="27" s="1"/>
  <c r="E31" i="27"/>
  <c r="E45" i="27" s="1"/>
  <c r="E30" i="27"/>
  <c r="E37" i="27" s="1"/>
  <c r="E39" i="27" s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<sst xmlns="http://schemas.openxmlformats.org/spreadsheetml/2006/main" count="1388" uniqueCount="597">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</sst>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4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  <font>
      <sz val="11"/>
      <color theme="1"/>
      <name val="Times New Roman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8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/>
    <xf numFmtId="164" fontId="173" fillId="0" borderId="0" applyFont="0" applyFill="0" applyBorder="0" applyAlignment="0" applyProtection="0"/>
    <xf numFmtId="9" fontId="173" fillId="0" borderId="0" applyFont="0" applyFill="0" applyBorder="0" applyAlignment="0" applyProtection="0"/>
    <xf numFmtId="0" fontId="50" fillId="0" borderId="0"/>
    <xf numFmtId="0" fontId="50" fillId="0" borderId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8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15" xfId="694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22" xfId="696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8 2" xfId="697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 6" xfId="695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view="pageBreakPreview" topLeftCell="B22" zoomScale="60" zoomScaleNormal="100" workbookViewId="0">
      <selection activeCell="E40" sqref="E40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586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61" t="s">
        <v>574</v>
      </c>
      <c r="B18" s="361"/>
      <c r="C18" s="361"/>
      <c r="D18" s="161" t="str">
        <f>"Từ ngày "&amp;TEXT(G18,"dd/mm/yyyy")&amp;" đến "&amp;TEXT(G19,"dd/mm/yyyy")</f>
        <v>Từ ngày 26/09/2022 đến 02/10/2022</v>
      </c>
      <c r="G18" s="176">
        <v>44830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26/09/2022 to 02/10/2022</v>
      </c>
      <c r="G19" s="176">
        <v>44836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44837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76">
        <f>D20</f>
        <v>44837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3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44836</v>
      </c>
      <c r="F25" s="191">
        <f>G18-1</f>
        <v>44829</v>
      </c>
      <c r="G25" s="192"/>
      <c r="H25" s="179"/>
      <c r="K25" s="185"/>
    </row>
    <row r="26" spans="1:11" ht="15.75" customHeight="1">
      <c r="A26" s="364" t="s">
        <v>576</v>
      </c>
      <c r="B26" s="365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7">
        <v>1</v>
      </c>
      <c r="B28" s="358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59">
        <v>1.1000000000000001</v>
      </c>
      <c r="B30" s="360"/>
      <c r="C30" s="208" t="s">
        <v>588</v>
      </c>
      <c r="D30" s="209"/>
      <c r="E30" s="163">
        <f>F34</f>
        <v>102881294706</v>
      </c>
      <c r="F30" s="284">
        <v>107555351207</v>
      </c>
      <c r="G30" s="210"/>
      <c r="H30" s="211"/>
      <c r="I30" s="210"/>
      <c r="J30" s="210"/>
      <c r="K30" s="185"/>
    </row>
    <row r="31" spans="1:11" ht="15.75" customHeight="1">
      <c r="A31" s="362">
        <v>1.2</v>
      </c>
      <c r="B31" s="363"/>
      <c r="C31" s="212" t="s">
        <v>589</v>
      </c>
      <c r="D31" s="213"/>
      <c r="E31" s="261">
        <f>F35</f>
        <v>12351.12</v>
      </c>
      <c r="F31" s="285">
        <v>12339.62</v>
      </c>
      <c r="G31" s="210"/>
      <c r="H31" s="211"/>
      <c r="I31" s="210"/>
      <c r="J31" s="210"/>
      <c r="K31" s="185"/>
    </row>
    <row r="32" spans="1:11" ht="15.75" customHeight="1">
      <c r="A32" s="357">
        <v>2</v>
      </c>
      <c r="B32" s="358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59">
        <v>2.1</v>
      </c>
      <c r="B34" s="360"/>
      <c r="C34" s="208" t="s">
        <v>590</v>
      </c>
      <c r="D34" s="209"/>
      <c r="E34" s="163">
        <v>101798785797</v>
      </c>
      <c r="F34" s="284">
        <v>102881294706</v>
      </c>
      <c r="G34" s="210"/>
      <c r="H34" s="211"/>
      <c r="I34" s="210"/>
      <c r="J34" s="210"/>
      <c r="K34" s="216"/>
    </row>
    <row r="35" spans="1:11" ht="15.75" customHeight="1">
      <c r="A35" s="362">
        <v>2.2000000000000002</v>
      </c>
      <c r="B35" s="363"/>
      <c r="C35" s="217" t="s">
        <v>591</v>
      </c>
      <c r="D35" s="207"/>
      <c r="E35" s="261">
        <v>12330.19</v>
      </c>
      <c r="F35" s="285">
        <v>12351.12</v>
      </c>
      <c r="G35" s="210"/>
      <c r="H35" s="211"/>
      <c r="I35" s="210"/>
      <c r="J35" s="210"/>
    </row>
    <row r="36" spans="1:11" ht="15.75" customHeight="1">
      <c r="A36" s="344">
        <v>3</v>
      </c>
      <c r="B36" s="345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f>E34-E30</f>
        <v>-1082508909</v>
      </c>
      <c r="F37" s="289">
        <v>-4674056501</v>
      </c>
      <c r="G37" s="210"/>
      <c r="H37" s="211"/>
      <c r="I37" s="210"/>
      <c r="J37" s="210"/>
    </row>
    <row r="38" spans="1:11" ht="15.75" customHeight="1">
      <c r="A38" s="346">
        <v>3.1</v>
      </c>
      <c r="B38" s="347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-171944514</v>
      </c>
      <c r="F39" s="290">
        <v>98528303</v>
      </c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-910564395</v>
      </c>
      <c r="F41" s="289">
        <v>-4772584804</v>
      </c>
      <c r="G41" s="210"/>
      <c r="H41" s="211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4">
        <v>4</v>
      </c>
      <c r="B44" s="350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f>E35/E31-1</f>
        <v>-1.6945831633082831E-3</v>
      </c>
      <c r="F45" s="295">
        <v>9.3195738604601175E-4</v>
      </c>
      <c r="G45" s="200"/>
      <c r="H45" s="211"/>
      <c r="I45" s="210"/>
      <c r="J45" s="210"/>
    </row>
    <row r="46" spans="1:11" ht="15.75" customHeight="1">
      <c r="A46" s="344">
        <v>5</v>
      </c>
      <c r="B46" s="350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55">
        <v>5.0999999999999996</v>
      </c>
      <c r="B48" s="356"/>
      <c r="C48" s="241" t="s">
        <v>592</v>
      </c>
      <c r="D48" s="209"/>
      <c r="E48" s="304">
        <v>12369.78</v>
      </c>
      <c r="F48" s="298">
        <v>12369.78</v>
      </c>
      <c r="G48" s="210"/>
      <c r="H48" s="211"/>
      <c r="I48" s="210"/>
      <c r="J48" s="210"/>
    </row>
    <row r="49" spans="1:10" ht="15.75" customHeight="1">
      <c r="A49" s="355">
        <v>5.2</v>
      </c>
      <c r="B49" s="356"/>
      <c r="C49" s="242" t="s">
        <v>593</v>
      </c>
      <c r="D49" s="243"/>
      <c r="E49" s="304">
        <v>11650.55</v>
      </c>
      <c r="F49" s="299">
        <v>11607.1</v>
      </c>
      <c r="G49" s="210"/>
      <c r="H49" s="211"/>
      <c r="I49" s="210"/>
      <c r="J49" s="210"/>
    </row>
    <row r="50" spans="1:10" ht="15.75" customHeight="1">
      <c r="A50" s="353">
        <v>6</v>
      </c>
      <c r="B50" s="354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55">
        <v>6.1</v>
      </c>
      <c r="B51" s="356">
        <v>6.1</v>
      </c>
      <c r="C51" s="246" t="s">
        <v>594</v>
      </c>
      <c r="D51" s="247"/>
      <c r="E51" s="281">
        <v>47660.03</v>
      </c>
      <c r="F51" s="281">
        <v>46247.27</v>
      </c>
      <c r="G51" s="305"/>
      <c r="H51" s="211"/>
      <c r="I51" s="210"/>
      <c r="J51" s="210"/>
    </row>
    <row r="52" spans="1:10" ht="15.75" customHeight="1">
      <c r="A52" s="355">
        <v>6.2</v>
      </c>
      <c r="B52" s="356"/>
      <c r="C52" s="208" t="s">
        <v>595</v>
      </c>
      <c r="D52" s="241"/>
      <c r="E52" s="306">
        <f>E51*E35</f>
        <v>587657225.30570006</v>
      </c>
      <c r="F52" s="281">
        <v>571205581.44239998</v>
      </c>
      <c r="G52" s="303"/>
      <c r="H52" s="211"/>
      <c r="I52" s="210"/>
      <c r="J52" s="210"/>
    </row>
    <row r="53" spans="1:10" ht="15.75" customHeight="1" thickBot="1">
      <c r="A53" s="351">
        <v>6.2</v>
      </c>
      <c r="B53" s="352">
        <v>6.3</v>
      </c>
      <c r="C53" s="248" t="s">
        <v>583</v>
      </c>
      <c r="D53" s="248"/>
      <c r="E53" s="282">
        <f>E52/E34</f>
        <v>5.7727331490727693E-3</v>
      </c>
      <c r="F53" s="283">
        <v>5.5520839145221943E-3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77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78"/>
      <c r="F63" s="378"/>
    </row>
    <row r="64" spans="1:10" ht="14.25" customHeight="1">
      <c r="A64" s="256"/>
      <c r="B64" s="256"/>
      <c r="C64" s="257"/>
      <c r="D64" s="173"/>
      <c r="E64" s="379"/>
      <c r="F64" s="379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rintOptions horizontalCentered="1"/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grJiYqQtheju+cyFFNKq6NFzZZw=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IH7n63/uu43g0UE5QL9i5LvrMQg=</DigestValue>
    </Reference>
  </SignedInfo>
  <SignatureValue>g4R8A3UAuGWRTDKEYYqUN0E0T4DPtSY/S1shdlMM8Kzyi2aIlJ50SIZ3Tg/F+qVFPbIdGlMtamW9
UDqixCZtv5Uk7zQXaTtTteeWlI5zo4IKE6edKO/wX9IQrJCr7NP7psdtmWj/rP0O6VzOhU9LfLjh
dLBgSXDW0VSjd/hlhPI=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beLvjYn6VGjG2JxlSxSaXhdiKg8=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lYOfrUM3eN407A2jgEvEWlRPRFI=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vIrU2oQ0P5fQLwiA1tynsJ9fnms=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iytergHLWbBQ7avIsYnl84PDlXs=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DyU/8X6tGVg+ei5yadeHja26MoM=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2022-10-03T07:40:59Z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2022-10-03T07:40:59Z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7aMnDTI0S+w2tAl7OdiSpQ99xXU=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EK6tq9g0868ej3LfDfATBNcNp7c=</DigestValue>
    </Reference>
  </SignedInfo>
  <SignatureValue>AXQaAy5xiAAoCPDqWXSUAUJKQtNhNrxITz8lCOVc2bXGu+eaL4yjylVQso3U/8SmWL8EF4yNyhQw
70LGZ+U/aFi3jbSCF7hhe5OWdSugl6RCVYpM/Q/a0SlKFWHZ7BWehFJ1/dquydZF48wlAEzUO6G4
v2vOLJw8Ak4rU9i/LTY=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vIrU2oQ0P5fQLwiA1tynsJ9fnms=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lYOfrUM3eN407A2jgEvEWlRPRFI=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iytergHLWbBQ7avIsYnl84PDlXs=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DyU/8X6tGVg+ei5yadeHja26MoM=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beLvjYn6VGjG2JxlSxSaXhdiKg8=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2022-10-03T11:46:15Z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2022-10-03T11:46:15Z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2022-10-03T07:37:57Z</cp:lastPrinted>
  <dcterms:created xsi:type="dcterms:W3CDTF">2014-09-25T08:23:57Z</dcterms:created>
  <dcterms:modified xsi:type="dcterms:W3CDTF">2022-10-03T07:38:04Z</dcterms:modified>
</cp:coreProperties>
</file>