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<sst xmlns="http://schemas.openxmlformats.org/spreadsheetml/2006/main" count="1409" uniqueCount="616">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</sst>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7" t="s">
        <v>50</v>
      </c>
      <c r="B2" s="338"/>
      <c r="C2" s="338"/>
      <c r="D2" s="338"/>
      <c r="E2" s="338"/>
      <c r="F2" s="33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9" t="s">
        <v>51</v>
      </c>
      <c r="D3" s="339"/>
      <c r="E3" s="339"/>
      <c r="F3" s="339"/>
      <c r="G3" s="339"/>
      <c r="H3" s="339"/>
      <c r="I3" s="339"/>
      <c r="J3" s="339"/>
      <c r="K3" s="339"/>
      <c r="L3" s="339"/>
      <c r="M3" s="340" t="s">
        <v>23</v>
      </c>
      <c r="N3" s="347"/>
      <c r="O3" s="354" t="s">
        <v>24</v>
      </c>
      <c r="P3" s="355"/>
      <c r="Q3" s="340" t="s">
        <v>5</v>
      </c>
      <c r="R3" s="340"/>
      <c r="S3" s="347"/>
      <c r="T3" s="342"/>
      <c r="U3" s="349" t="s">
        <v>26</v>
      </c>
      <c r="V3" s="350"/>
      <c r="W3" s="351" t="s">
        <v>25</v>
      </c>
    </row>
    <row r="4" spans="1:23" ht="12.75" customHeight="1">
      <c r="A4" s="347" t="s">
        <v>27</v>
      </c>
      <c r="B4" s="340" t="s">
        <v>28</v>
      </c>
      <c r="C4" s="340" t="s">
        <v>29</v>
      </c>
      <c r="D4" s="340" t="s">
        <v>30</v>
      </c>
      <c r="E4" s="340" t="s">
        <v>31</v>
      </c>
      <c r="F4" s="340" t="s">
        <v>32</v>
      </c>
      <c r="G4" s="340" t="s">
        <v>33</v>
      </c>
      <c r="H4" s="343" t="s">
        <v>52</v>
      </c>
      <c r="I4" s="340" t="s">
        <v>34</v>
      </c>
      <c r="J4" s="342"/>
      <c r="K4" s="340" t="s">
        <v>35</v>
      </c>
      <c r="L4" s="340" t="s">
        <v>36</v>
      </c>
      <c r="M4" s="340" t="s">
        <v>35</v>
      </c>
      <c r="N4" s="340" t="s">
        <v>37</v>
      </c>
      <c r="O4" s="340" t="s">
        <v>35</v>
      </c>
      <c r="P4" s="340" t="s">
        <v>37</v>
      </c>
      <c r="Q4" s="340" t="s">
        <v>38</v>
      </c>
      <c r="R4" s="340" t="s">
        <v>39</v>
      </c>
      <c r="S4" s="340" t="s">
        <v>36</v>
      </c>
      <c r="T4" s="340" t="s">
        <v>39</v>
      </c>
      <c r="U4" s="343" t="s">
        <v>36</v>
      </c>
      <c r="V4" s="340" t="s">
        <v>39</v>
      </c>
      <c r="W4" s="352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41"/>
      <c r="R5" s="341"/>
      <c r="S5" s="342"/>
      <c r="T5" s="341"/>
      <c r="U5" s="344"/>
      <c r="V5" s="348"/>
      <c r="W5" s="35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1" t="s">
        <v>210</v>
      </c>
      <c r="B1" s="361"/>
      <c r="C1" s="361"/>
      <c r="D1" s="361"/>
      <c r="E1" s="361"/>
      <c r="F1" s="361"/>
      <c r="G1" s="36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2" t="e">
        <f>#REF!</f>
        <v>#REF!</v>
      </c>
      <c r="C2" s="363"/>
      <c r="D2" s="36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0"/>
      <c r="C3" s="360"/>
      <c r="D3" s="36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0">
        <v>111000</v>
      </c>
      <c r="C6" s="360"/>
      <c r="D6" s="36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0" t="e">
        <f>VLOOKUP(I11,#REF!,4,0)*1000</f>
        <v>#REF!</v>
      </c>
      <c r="C11" s="360"/>
      <c r="D11" s="36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0">
        <v>10000</v>
      </c>
      <c r="C17" s="360"/>
      <c r="D17" s="36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0">
        <v>10000</v>
      </c>
      <c r="C19" s="360"/>
      <c r="D19" s="36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7" zoomScaleNormal="100" workbookViewId="0">
      <selection activeCell="F19" sqref="F1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5" t="s">
        <v>588</v>
      </c>
      <c r="B1" s="385"/>
      <c r="C1" s="385"/>
      <c r="D1" s="385"/>
      <c r="E1" s="385"/>
      <c r="F1" s="385"/>
    </row>
    <row r="2" spans="1:9" ht="15.75" customHeight="1">
      <c r="A2" s="404" t="s">
        <v>589</v>
      </c>
      <c r="B2" s="404"/>
      <c r="C2" s="404"/>
      <c r="D2" s="404"/>
      <c r="E2" s="404"/>
      <c r="F2" s="404"/>
    </row>
    <row r="3" spans="1:9" ht="25.5" customHeight="1">
      <c r="A3" s="405" t="s">
        <v>590</v>
      </c>
      <c r="B3" s="405"/>
      <c r="C3" s="405"/>
      <c r="D3" s="405"/>
      <c r="E3" s="405"/>
      <c r="F3" s="405"/>
    </row>
    <row r="4" spans="1:9" ht="26.25" customHeight="1">
      <c r="A4" s="406" t="s">
        <v>591</v>
      </c>
      <c r="B4" s="406"/>
      <c r="C4" s="406"/>
      <c r="D4" s="406"/>
      <c r="E4" s="406"/>
      <c r="F4" s="40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6" t="s">
        <v>596</v>
      </c>
      <c r="B18" s="396"/>
      <c r="C18" s="396"/>
      <c r="D18" s="161" t="str">
        <f>"Từ ngày "&amp;TEXT(G18,"dd/mm/yyyy;@")&amp;" đến "&amp;TEXT(G19,"dd/mm/yyyy;@")</f>
        <v>Từ ngày 05/10/2022 đến 11/10/2022</v>
      </c>
      <c r="G18" s="169">
        <v>44839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05/10/2022 to 11/10/2022</v>
      </c>
      <c r="G19" s="169">
        <v>44845</v>
      </c>
      <c r="H19" s="202"/>
    </row>
    <row r="20" spans="1:11" s="177" customFormat="1" ht="15.75" customHeight="1">
      <c r="A20" s="396" t="s">
        <v>592</v>
      </c>
      <c r="B20" s="396"/>
      <c r="C20" s="396"/>
      <c r="D20" s="161">
        <f>G19+2</f>
        <v>44847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44847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7" t="s">
        <v>531</v>
      </c>
      <c r="B23" s="398"/>
      <c r="C23" s="399" t="s">
        <v>542</v>
      </c>
      <c r="D23" s="398"/>
      <c r="E23" s="185" t="s">
        <v>543</v>
      </c>
      <c r="F23" s="186" t="s">
        <v>577</v>
      </c>
      <c r="K23" s="187"/>
    </row>
    <row r="24" spans="1:11" ht="15.75" customHeight="1">
      <c r="A24" s="400" t="s">
        <v>27</v>
      </c>
      <c r="B24" s="401"/>
      <c r="C24" s="402" t="s">
        <v>330</v>
      </c>
      <c r="D24" s="403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44845</v>
      </c>
      <c r="F25" s="282">
        <f>G18-1</f>
        <v>44838</v>
      </c>
      <c r="G25" s="182"/>
      <c r="K25" s="187"/>
    </row>
    <row r="26" spans="1:11" ht="15.75" customHeight="1">
      <c r="A26" s="407" t="s">
        <v>597</v>
      </c>
      <c r="B26" s="408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9">
        <v>1</v>
      </c>
      <c r="B28" s="410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1">
        <v>1.1000000000000001</v>
      </c>
      <c r="B30" s="412"/>
      <c r="C30" s="210" t="s">
        <v>599</v>
      </c>
      <c r="D30" s="211"/>
      <c r="E30" s="286">
        <v>46180687766</v>
      </c>
      <c r="F30" s="311">
        <v>48385351871</v>
      </c>
      <c r="G30" s="212"/>
      <c r="H30" s="213"/>
      <c r="I30" s="212"/>
      <c r="K30" s="187"/>
    </row>
    <row r="31" spans="1:11" ht="15.75" customHeight="1">
      <c r="A31" s="413">
        <v>1.2</v>
      </c>
      <c r="B31" s="414"/>
      <c r="C31" s="214" t="s">
        <v>600</v>
      </c>
      <c r="D31" s="215"/>
      <c r="E31" s="333">
        <v>9236.1299999999992</v>
      </c>
      <c r="F31" s="312">
        <v>9677.07</v>
      </c>
      <c r="G31" s="212"/>
      <c r="H31" s="213"/>
      <c r="I31" s="212"/>
      <c r="K31" s="187"/>
    </row>
    <row r="32" spans="1:11" ht="15.75" customHeight="1">
      <c r="A32" s="409">
        <v>2</v>
      </c>
      <c r="B32" s="410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9">
        <v>2.1</v>
      </c>
      <c r="B34" s="380"/>
      <c r="C34" s="210" t="s">
        <v>601</v>
      </c>
      <c r="D34" s="211"/>
      <c r="E34" s="286">
        <v>44482773989</v>
      </c>
      <c r="F34" s="311">
        <v>46180687766</v>
      </c>
      <c r="G34" s="218"/>
      <c r="H34" s="213"/>
      <c r="I34" s="212"/>
      <c r="K34" s="219"/>
    </row>
    <row r="35" spans="1:11" ht="15.75" customHeight="1">
      <c r="A35" s="394">
        <v>2.2000000000000002</v>
      </c>
      <c r="B35" s="395"/>
      <c r="C35" s="220" t="s">
        <v>602</v>
      </c>
      <c r="D35" s="209"/>
      <c r="E35" s="287">
        <v>8896.5499999999993</v>
      </c>
      <c r="F35" s="312">
        <v>9236.1299999999992</v>
      </c>
      <c r="G35" s="280"/>
      <c r="H35" s="213"/>
      <c r="I35" s="212"/>
    </row>
    <row r="36" spans="1:11" ht="15.75" customHeight="1">
      <c r="A36" s="372">
        <v>3</v>
      </c>
      <c r="B36" s="374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-1697913777</v>
      </c>
      <c r="F37" s="316">
        <v>-2204664105</v>
      </c>
      <c r="G37" s="227"/>
      <c r="H37" s="213"/>
      <c r="I37" s="212"/>
    </row>
    <row r="38" spans="1:11" ht="15.75" customHeight="1">
      <c r="A38" s="390">
        <v>3.1</v>
      </c>
      <c r="B38" s="391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-1697913777</v>
      </c>
      <c r="F39" s="316">
        <v>-2204664105</v>
      </c>
      <c r="G39" s="218"/>
      <c r="H39" s="213"/>
      <c r="I39" s="212"/>
    </row>
    <row r="40" spans="1:11" ht="15.75" customHeight="1">
      <c r="A40" s="381">
        <v>3.2</v>
      </c>
      <c r="B40" s="382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72">
        <v>4</v>
      </c>
      <c r="B42" s="373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-339.57999999999993</v>
      </c>
      <c r="F43" s="319">
        <v>-440.94000000000051</v>
      </c>
      <c r="G43" s="334"/>
      <c r="H43" s="213"/>
      <c r="I43" s="212"/>
    </row>
    <row r="44" spans="1:11" ht="15.75" customHeight="1">
      <c r="A44" s="372">
        <v>5</v>
      </c>
      <c r="B44" s="373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9">
        <v>5.0999999999999996</v>
      </c>
      <c r="B46" s="380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9">
        <v>5.2</v>
      </c>
      <c r="B47" s="380"/>
      <c r="C47" s="242" t="s">
        <v>604</v>
      </c>
      <c r="D47" s="209"/>
      <c r="E47" s="297">
        <v>44482773989</v>
      </c>
      <c r="F47" s="322">
        <v>46180687766</v>
      </c>
      <c r="G47" s="281"/>
      <c r="H47" s="213"/>
      <c r="I47" s="212"/>
    </row>
    <row r="48" spans="1:11" ht="15.75" customHeight="1">
      <c r="A48" s="392" t="s">
        <v>598</v>
      </c>
      <c r="B48" s="393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72">
        <v>1</v>
      </c>
      <c r="B50" s="374"/>
      <c r="C50" s="203" t="s">
        <v>559</v>
      </c>
      <c r="D50" s="248"/>
      <c r="E50" s="303">
        <v>7250</v>
      </c>
      <c r="F50" s="323">
        <v>7250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72">
        <v>2</v>
      </c>
      <c r="B52" s="373"/>
      <c r="C52" s="249" t="s">
        <v>561</v>
      </c>
      <c r="D52" s="250"/>
      <c r="E52" s="303">
        <v>7300</v>
      </c>
      <c r="F52" s="325">
        <v>7250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77">
        <v>3</v>
      </c>
      <c r="B54" s="378"/>
      <c r="C54" s="221" t="s">
        <v>563</v>
      </c>
      <c r="D54" s="229"/>
      <c r="E54" s="304">
        <v>6.8965517241379309E-3</v>
      </c>
      <c r="F54" s="326">
        <v>0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77">
        <v>4</v>
      </c>
      <c r="B56" s="378"/>
      <c r="C56" s="386" t="s">
        <v>605</v>
      </c>
      <c r="D56" s="387"/>
      <c r="E56" s="305"/>
      <c r="F56" s="327"/>
      <c r="H56" s="213"/>
      <c r="I56" s="212"/>
    </row>
    <row r="57" spans="1:9" ht="15.75" customHeight="1">
      <c r="A57" s="252"/>
      <c r="B57" s="253"/>
      <c r="C57" s="388"/>
      <c r="D57" s="389"/>
      <c r="E57" s="302"/>
      <c r="F57" s="324"/>
      <c r="H57" s="213"/>
      <c r="I57" s="212"/>
    </row>
    <row r="58" spans="1:9" ht="15.75" customHeight="1">
      <c r="A58" s="379">
        <v>4.0999999999999996</v>
      </c>
      <c r="B58" s="380"/>
      <c r="C58" s="254" t="s">
        <v>606</v>
      </c>
      <c r="D58" s="255"/>
      <c r="E58" s="294">
        <v>-1596.5499999999993</v>
      </c>
      <c r="F58" s="319">
        <v>-1986.1299999999992</v>
      </c>
      <c r="G58" s="212"/>
      <c r="H58" s="213"/>
      <c r="I58" s="212"/>
    </row>
    <row r="59" spans="1:9" ht="15.75" customHeight="1">
      <c r="A59" s="381">
        <v>4.2</v>
      </c>
      <c r="B59" s="382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-0.17945720532116374</v>
      </c>
      <c r="F60" s="329">
        <v>-0.21503919931832916</v>
      </c>
      <c r="G60" s="251"/>
      <c r="H60" s="213"/>
      <c r="I60" s="212"/>
    </row>
    <row r="61" spans="1:9" ht="15.75" customHeight="1">
      <c r="A61" s="377">
        <v>5</v>
      </c>
      <c r="B61" s="378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9">
        <v>5.0999999999999996</v>
      </c>
      <c r="B63" s="380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383">
        <v>5.2</v>
      </c>
      <c r="B64" s="384"/>
      <c r="C64" s="261" t="s">
        <v>608</v>
      </c>
      <c r="D64" s="262"/>
      <c r="E64" s="310">
        <v>7250</v>
      </c>
      <c r="F64" s="332">
        <v>7250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6" t="s">
        <v>572</v>
      </c>
      <c r="F69" s="376"/>
    </row>
    <row r="70" spans="1:8">
      <c r="B70" s="275" t="s">
        <v>611</v>
      </c>
      <c r="D70" s="266"/>
      <c r="E70" s="375" t="s">
        <v>573</v>
      </c>
      <c r="F70" s="376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yHUUjitua7Rt+vC0ndQG7qVgCgQ=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///hFI+ZgKXxYVvb6Pz/9wmUW6k=</DigestValue>
    </Reference>
  </SignedInfo>
  <SignatureValue>JizqDVsvTM48shXEeCVeF6aomV587v1nPCooXGJGl4SCYo/ztYVyTP9q+dRL4Xf478LTLWMBptb0
an3kPgAT5NhCb+MO+EW6pbW/3DuOKo19B27XC9F2lxdj3dmFcLpp1yO/u870G8GyjyBzlhTtXZsj
fR5O0SWg5ew58TEZyl4=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9du8ZvJnl6JYa69KMnqjzBzbshI=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2022-10-12T09:48:07Z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2022-10-12T09:48:07Z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6Rh7EmKxau96b9i/VqkpCsWz118=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JzmS3hfOw39rwHVl/jrY2j+xtms=</DigestValue>
    </Reference>
  </SignedInfo>
  <SignatureValue>Lv4ftYmfCDPLhjSzJDZr1LMhE+pJSnjWPk4nSbR00Jd0us2/bGL7cmWPqUnr19EQeN5Jh+KfjOQj
rWCu6EBmZRNisaV0LkulFBgr+7uH/sXDP78dlGWP73gKCDDmfVE4wR3374fhdoqcsXsjgxm5YD9V
ZnIFNoXQYCdV+GSBiJA=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9du8ZvJnl6JYa69KMnqjzBzbshI=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2022-10-12T11:51:49Z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2022-10-12T11:51:49Z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2022-10-12T08:18:50Z</cp:lastPrinted>
  <dcterms:created xsi:type="dcterms:W3CDTF">2014-09-25T08:23:57Z</dcterms:created>
  <dcterms:modified xsi:type="dcterms:W3CDTF">2022-10-12T08:19:07Z</dcterms:modified>
</cp:coreProperties>
</file>