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\BC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44" i="27" l="1"/>
  <c r="D19" i="27" l="1"/>
  <c r="D18" i="27"/>
  <c r="F25" i="27" l="1"/>
  <c r="E25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<sst xmlns="http://schemas.openxmlformats.org/spreadsheetml/2006/main" count="1388" uniqueCount="597">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</sst>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4" t="s">
        <v>50</v>
      </c>
      <c r="B2" s="325"/>
      <c r="C2" s="325"/>
      <c r="D2" s="325"/>
      <c r="E2" s="325"/>
      <c r="F2" s="32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6" t="s">
        <v>51</v>
      </c>
      <c r="D3" s="326"/>
      <c r="E3" s="326"/>
      <c r="F3" s="326"/>
      <c r="G3" s="326"/>
      <c r="H3" s="326"/>
      <c r="I3" s="326"/>
      <c r="J3" s="326"/>
      <c r="K3" s="326"/>
      <c r="L3" s="326"/>
      <c r="M3" s="308" t="s">
        <v>23</v>
      </c>
      <c r="N3" s="316"/>
      <c r="O3" s="317" t="s">
        <v>24</v>
      </c>
      <c r="P3" s="318"/>
      <c r="Q3" s="308" t="s">
        <v>5</v>
      </c>
      <c r="R3" s="308"/>
      <c r="S3" s="316"/>
      <c r="T3" s="319"/>
      <c r="U3" s="310" t="s">
        <v>26</v>
      </c>
      <c r="V3" s="311"/>
      <c r="W3" s="312" t="s">
        <v>25</v>
      </c>
    </row>
    <row r="4" spans="1:23" ht="12.75" customHeight="1">
      <c r="A4" s="316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20" t="s">
        <v>52</v>
      </c>
      <c r="I4" s="308" t="s">
        <v>34</v>
      </c>
      <c r="J4" s="319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20" t="s">
        <v>36</v>
      </c>
      <c r="V4" s="308" t="s">
        <v>39</v>
      </c>
      <c r="W4" s="313"/>
    </row>
    <row r="5" spans="1:23">
      <c r="A5" s="319"/>
      <c r="B5" s="319"/>
      <c r="C5" s="319"/>
      <c r="D5" s="319"/>
      <c r="E5" s="319"/>
      <c r="F5" s="319"/>
      <c r="G5" s="319"/>
      <c r="H5" s="321"/>
      <c r="I5" s="106" t="s">
        <v>40</v>
      </c>
      <c r="J5" s="106" t="s">
        <v>41</v>
      </c>
      <c r="K5" s="319"/>
      <c r="L5" s="319"/>
      <c r="M5" s="319"/>
      <c r="N5" s="319"/>
      <c r="O5" s="319"/>
      <c r="P5" s="319"/>
      <c r="Q5" s="315"/>
      <c r="R5" s="315"/>
      <c r="S5" s="319"/>
      <c r="T5" s="315"/>
      <c r="U5" s="321"/>
      <c r="V5" s="309"/>
      <c r="W5" s="31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2" t="s">
        <v>5</v>
      </c>
      <c r="B179" s="32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3">
        <v>41948</v>
      </c>
      <c r="C4" s="333"/>
      <c r="D4" s="33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3">
        <v>41949</v>
      </c>
      <c r="C5" s="333"/>
      <c r="D5" s="33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3" t="s">
        <v>226</v>
      </c>
      <c r="C9" s="333"/>
      <c r="D9" s="33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3"/>
      <c r="C21" s="333"/>
      <c r="D21" s="33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4" t="s">
        <v>241</v>
      </c>
      <c r="F23" s="334"/>
      <c r="G23" s="33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0" zoomScaleNormal="100" workbookViewId="0">
      <selection activeCell="F36" sqref="F36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8" t="s">
        <v>563</v>
      </c>
      <c r="B1" s="358"/>
      <c r="C1" s="358"/>
      <c r="D1" s="358"/>
      <c r="E1" s="358"/>
      <c r="F1" s="358"/>
    </row>
    <row r="2" spans="1:6" ht="15.75" customHeight="1">
      <c r="A2" s="355" t="s">
        <v>564</v>
      </c>
      <c r="B2" s="355"/>
      <c r="C2" s="355"/>
      <c r="D2" s="355"/>
      <c r="E2" s="355"/>
      <c r="F2" s="355"/>
    </row>
    <row r="3" spans="1:6" ht="19.5" customHeight="1">
      <c r="A3" s="356" t="s">
        <v>584</v>
      </c>
      <c r="B3" s="356"/>
      <c r="C3" s="356"/>
      <c r="D3" s="356"/>
      <c r="E3" s="356"/>
      <c r="F3" s="356"/>
    </row>
    <row r="4" spans="1:6" ht="18" customHeight="1">
      <c r="A4" s="357" t="s">
        <v>565</v>
      </c>
      <c r="B4" s="357"/>
      <c r="C4" s="357"/>
      <c r="D4" s="357"/>
      <c r="E4" s="357"/>
      <c r="F4" s="357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8" t="s">
        <v>566</v>
      </c>
      <c r="B6" s="358"/>
      <c r="C6" s="358"/>
      <c r="D6" s="358"/>
      <c r="E6" s="358"/>
      <c r="F6" s="358"/>
    </row>
    <row r="7" spans="1:6" ht="15.75" customHeight="1">
      <c r="A7" s="358" t="s">
        <v>567</v>
      </c>
      <c r="B7" s="358"/>
      <c r="C7" s="358"/>
      <c r="D7" s="358"/>
      <c r="E7" s="358"/>
      <c r="F7" s="358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0" t="s">
        <v>572</v>
      </c>
      <c r="B18" s="380"/>
      <c r="C18" s="380"/>
      <c r="D18" s="161" t="str">
        <f>"Từ ngày "&amp;TEXT(G18,"dd/mm/yyyy")&amp;" đến "&amp;TEXT(G19,"dd/mm/yyyy")</f>
        <v>Từ ngày 05/09/2022 đến 11/09/2022</v>
      </c>
      <c r="G18" s="176">
        <v>44809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05/09/2022 to 11/09/2022</v>
      </c>
      <c r="G19" s="176">
        <v>44815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44816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8">
        <f>D20</f>
        <v>44816</v>
      </c>
      <c r="E21" s="368"/>
      <c r="F21" s="368"/>
      <c r="G21" s="368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9" t="s">
        <v>531</v>
      </c>
      <c r="B23" s="360"/>
      <c r="C23" s="361" t="s">
        <v>541</v>
      </c>
      <c r="D23" s="360"/>
      <c r="E23" s="184" t="s">
        <v>542</v>
      </c>
      <c r="F23" s="272" t="s">
        <v>560</v>
      </c>
      <c r="H23" s="179"/>
      <c r="K23" s="185"/>
    </row>
    <row r="24" spans="1:11" ht="15.75" customHeight="1">
      <c r="A24" s="362" t="s">
        <v>27</v>
      </c>
      <c r="B24" s="363"/>
      <c r="C24" s="364" t="s">
        <v>330</v>
      </c>
      <c r="D24" s="36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44815</v>
      </c>
      <c r="F25" s="191">
        <f>G18-1</f>
        <v>44808</v>
      </c>
      <c r="G25" s="192"/>
      <c r="H25" s="179"/>
      <c r="K25" s="185"/>
    </row>
    <row r="26" spans="1:11" ht="15.75" customHeight="1">
      <c r="A26" s="353" t="s">
        <v>574</v>
      </c>
      <c r="B26" s="354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1">
        <v>1</v>
      </c>
      <c r="B28" s="352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6">
        <v>1.1000000000000001</v>
      </c>
      <c r="B30" s="367"/>
      <c r="C30" s="208" t="s">
        <v>586</v>
      </c>
      <c r="D30" s="209"/>
      <c r="E30" s="163">
        <v>50818883820</v>
      </c>
      <c r="F30" s="284">
        <v>50595242258</v>
      </c>
      <c r="G30" s="210"/>
      <c r="H30" s="211"/>
      <c r="I30" s="210"/>
      <c r="J30" s="210"/>
      <c r="K30" s="185"/>
    </row>
    <row r="31" spans="1:11" ht="15.75" customHeight="1">
      <c r="A31" s="349">
        <v>1.2</v>
      </c>
      <c r="B31" s="350"/>
      <c r="C31" s="212" t="s">
        <v>587</v>
      </c>
      <c r="D31" s="213"/>
      <c r="E31" s="261">
        <v>9945.0400000000009</v>
      </c>
      <c r="F31" s="285">
        <v>9934.19</v>
      </c>
      <c r="G31" s="210"/>
      <c r="H31" s="211"/>
      <c r="I31" s="210"/>
      <c r="J31" s="210"/>
      <c r="K31" s="185"/>
    </row>
    <row r="32" spans="1:11" ht="15.75" customHeight="1">
      <c r="A32" s="351">
        <v>2</v>
      </c>
      <c r="B32" s="352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6">
        <v>2.1</v>
      </c>
      <c r="B34" s="367"/>
      <c r="C34" s="208" t="s">
        <v>588</v>
      </c>
      <c r="D34" s="209"/>
      <c r="E34" s="163">
        <v>50809825487</v>
      </c>
      <c r="F34" s="284">
        <v>50818883820</v>
      </c>
      <c r="G34" s="210"/>
      <c r="H34" s="211"/>
      <c r="I34" s="210"/>
      <c r="J34" s="210"/>
      <c r="K34" s="216"/>
    </row>
    <row r="35" spans="1:11" ht="15.75" customHeight="1">
      <c r="A35" s="349">
        <v>2.2000000000000002</v>
      </c>
      <c r="B35" s="350"/>
      <c r="C35" s="217" t="s">
        <v>589</v>
      </c>
      <c r="D35" s="207"/>
      <c r="E35" s="261">
        <v>9848.59</v>
      </c>
      <c r="F35" s="285">
        <v>9945.0400000000009</v>
      </c>
      <c r="G35" s="210"/>
      <c r="H35" s="211"/>
      <c r="I35" s="210"/>
      <c r="J35" s="210"/>
    </row>
    <row r="36" spans="1:11" ht="15.75" customHeight="1">
      <c r="A36" s="369">
        <v>3</v>
      </c>
      <c r="B36" s="370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v>-9058333</v>
      </c>
      <c r="F37" s="289">
        <v>223641562</v>
      </c>
      <c r="G37" s="210"/>
      <c r="H37" s="211"/>
      <c r="I37" s="210"/>
      <c r="J37" s="210"/>
    </row>
    <row r="38" spans="1:11" ht="15.75" customHeight="1">
      <c r="A38" s="371">
        <v>3.1</v>
      </c>
      <c r="B38" s="372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v>-499948852</v>
      </c>
      <c r="F39" s="290">
        <v>55581664</v>
      </c>
      <c r="G39" s="210"/>
      <c r="H39" s="211"/>
      <c r="I39" s="210"/>
      <c r="J39" s="210"/>
    </row>
    <row r="40" spans="1:11" ht="15.75" customHeight="1">
      <c r="A40" s="347">
        <v>3.2</v>
      </c>
      <c r="B40" s="348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490890519</v>
      </c>
      <c r="F41" s="289">
        <v>168059898</v>
      </c>
      <c r="G41" s="210"/>
      <c r="H41" s="307"/>
      <c r="I41" s="210"/>
      <c r="J41" s="210"/>
    </row>
    <row r="42" spans="1:11" ht="15.75" customHeight="1">
      <c r="A42" s="347">
        <v>3.3</v>
      </c>
      <c r="B42" s="348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9">
        <v>4</v>
      </c>
      <c r="B44" s="373">
        <v>4</v>
      </c>
      <c r="C44" s="234" t="s">
        <v>575</v>
      </c>
      <c r="D44" s="225"/>
      <c r="E44" s="381">
        <v>-9.6983018670614429E-3</v>
      </c>
      <c r="F44" s="382">
        <f>F35/F31-1</f>
        <v>1.0921876871692326E-3</v>
      </c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/>
      <c r="F45" s="294"/>
      <c r="G45" s="200"/>
      <c r="H45" s="211"/>
      <c r="I45" s="210"/>
      <c r="J45" s="210"/>
    </row>
    <row r="46" spans="1:11" ht="15.75" customHeight="1">
      <c r="A46" s="369">
        <v>5</v>
      </c>
      <c r="B46" s="373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78">
        <v>5.0999999999999996</v>
      </c>
      <c r="B48" s="379"/>
      <c r="C48" s="241" t="s">
        <v>590</v>
      </c>
      <c r="D48" s="209"/>
      <c r="E48" s="303">
        <v>9992.51</v>
      </c>
      <c r="F48" s="297">
        <v>9992.51</v>
      </c>
      <c r="G48" s="210"/>
      <c r="H48" s="211"/>
      <c r="I48" s="210"/>
      <c r="J48" s="210"/>
    </row>
    <row r="49" spans="1:10" ht="15.75" customHeight="1">
      <c r="A49" s="378">
        <v>5.2</v>
      </c>
      <c r="B49" s="379"/>
      <c r="C49" s="242" t="s">
        <v>591</v>
      </c>
      <c r="D49" s="243"/>
      <c r="E49" s="303">
        <v>9839.19</v>
      </c>
      <c r="F49" s="298">
        <v>9916.23</v>
      </c>
      <c r="G49" s="210"/>
      <c r="H49" s="211"/>
      <c r="I49" s="210"/>
      <c r="J49" s="210"/>
    </row>
    <row r="50" spans="1:10" ht="15.75" customHeight="1">
      <c r="A50" s="376">
        <v>6</v>
      </c>
      <c r="B50" s="37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78">
        <v>6.1</v>
      </c>
      <c r="B51" s="379">
        <v>6.1</v>
      </c>
      <c r="C51" s="246" t="s">
        <v>592</v>
      </c>
      <c r="D51" s="247"/>
      <c r="E51" s="306"/>
      <c r="F51" s="305"/>
      <c r="G51" s="304"/>
      <c r="H51" s="211"/>
      <c r="I51" s="210"/>
      <c r="J51" s="210"/>
    </row>
    <row r="52" spans="1:10" ht="15.75" customHeight="1">
      <c r="A52" s="378">
        <v>6.2</v>
      </c>
      <c r="B52" s="379"/>
      <c r="C52" s="208" t="s">
        <v>593</v>
      </c>
      <c r="D52" s="241"/>
      <c r="E52" s="281"/>
      <c r="F52" s="280"/>
      <c r="G52" s="302"/>
      <c r="H52" s="211"/>
      <c r="I52" s="210"/>
      <c r="J52" s="210"/>
    </row>
    <row r="53" spans="1:10" ht="15.75" customHeight="1" thickBot="1">
      <c r="A53" s="374">
        <v>6.2</v>
      </c>
      <c r="B53" s="375">
        <v>6.3</v>
      </c>
      <c r="C53" s="248" t="s">
        <v>581</v>
      </c>
      <c r="D53" s="248"/>
      <c r="E53" s="282">
        <v>0</v>
      </c>
      <c r="F53" s="283">
        <v>0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4" t="s">
        <v>557</v>
      </c>
      <c r="F55" s="344"/>
    </row>
    <row r="56" spans="1:10">
      <c r="B56" s="251"/>
      <c r="C56" s="253" t="s">
        <v>594</v>
      </c>
      <c r="D56" s="252"/>
      <c r="E56" s="343" t="s">
        <v>558</v>
      </c>
      <c r="F56" s="344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5"/>
      <c r="F63" s="345"/>
    </row>
    <row r="64" spans="1:10" ht="14.25" customHeight="1">
      <c r="A64" s="256"/>
      <c r="B64" s="256"/>
      <c r="C64" s="257"/>
      <c r="D64" s="173"/>
      <c r="E64" s="346"/>
      <c r="F64" s="346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NQ9MquyE65Nnry1m4HGsti/BhMs=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OvEFSy5pdKVpVGIY8SfD5laG2xQ=</DigestValue>
    </Reference>
  </SignedInfo>
  <SignatureValue>JfPFR8oDRBh3LjD0Frdefr4gT5zCKjxLi/k/xLZpsD5F6Zo2ZxCIrae8bT4O5rSKj9sptMRyENM7
tU6XG0p57P/bdFgVWHshDA5RGA9/RtLFN5FltbPEHBiBhhhTvPEHiDNKeYuFKdPH3bWK9V7H3TZQ
bJKzEiDBTTtQmC2CE/g=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DN4QhEfLjnIyUYXWJD/tQbZtBig=</DigestValue>
      </Reference>
      <Reference URI="/xl/worksheets/sheet6.xml?ContentType=application/vnd.openxmlformats-officedocument.spreadsheetml.worksheet+xml">
        <DigestMethod Algorithm="http://www.w3.org/2000/09/xmldsig#sha1"/>
        <DigestValue>kPsykMktczHSOb/Uj4QUeWsNilU=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aDlRAOEAPF30O08gIn6kWq5HflA=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inJNe9hD3CSDNGDjRx2dl4Jj0mM=</DigestValue>
      </Reference>
      <Reference URI="/xl/worksheets/sheet2.xml?ContentType=application/vnd.openxmlformats-officedocument.spreadsheetml.worksheet+xml">
        <DigestMethod Algorithm="http://www.w3.org/2000/09/xmldsig#sha1"/>
        <DigestValue>2bQnje0Lkgszk6Nly+6K4tI+tTQ=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i9vm7u2ZJvfSP9VaVwns9DCPPRc=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pEWuxTsZZJqUwFnDqRJCy6Sqzns=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7xeMMAUtszYapybD3cml8RT1HRA=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2022-09-12T08:29:57Z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2022-09-12T08:29:57Z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lpWjgKEzG9wKBAiAD7vuvbDXga4=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u/+tUnr3bxH7EgJy/ti4dzcCt4Y=</DigestValue>
    </Reference>
  </SignedInfo>
  <SignatureValue>eg0PWgGriQTGcmYeasDPZywYQ10BIrVtlL76Uk7oQjSiQW3JAShzOwM1yvfNS2sZwlRiaU+UXmw0
gH4FJEF5poJ7e/PsNN1CBJFhUdwiQnABcaII9uE7n0S+NKHz06jcnrqaD7upX170dpegHbiCR9G3
kBT+9R0ZXIeq8BCDLU4=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aDlRAOEAPF30O08gIn6kWq5HflA=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inJNe9hD3CSDNGDjRx2dl4Jj0mM=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pEWuxTsZZJqUwFnDqRJCy6Sqzns=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2bQnje0Lkgszk6Nly+6K4tI+tTQ=</DigestValue>
      </Reference>
      <Reference URI="/xl/worksheets/sheet3.xml?ContentType=application/vnd.openxmlformats-officedocument.spreadsheetml.worksheet+xml">
        <DigestMethod Algorithm="http://www.w3.org/2000/09/xmldsig#sha1"/>
        <DigestValue>i9vm7u2ZJvfSP9VaVwns9DCPPRc=</DigestValue>
      </Reference>
      <Reference URI="/xl/worksheets/sheet4.xml?ContentType=application/vnd.openxmlformats-officedocument.spreadsheetml.worksheet+xml">
        <DigestMethod Algorithm="http://www.w3.org/2000/09/xmldsig#sha1"/>
        <DigestValue>7xeMMAUtszYapybD3cml8RT1HRA=</DigestValue>
      </Reference>
      <Reference URI="/xl/worksheets/sheet5.xml?ContentType=application/vnd.openxmlformats-officedocument.spreadsheetml.worksheet+xml">
        <DigestMethod Algorithm="http://www.w3.org/2000/09/xmldsig#sha1"/>
        <DigestValue>DN4QhEfLjnIyUYXWJD/tQbZtBig=</DigestValue>
      </Reference>
      <Reference URI="/xl/worksheets/sheet6.xml?ContentType=application/vnd.openxmlformats-officedocument.spreadsheetml.worksheet+xml">
        <DigestMethod Algorithm="http://www.w3.org/2000/09/xmldsig#sha1"/>
        <DigestValue>kPsykMktczHSOb/Uj4QUeWsNilU=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2022-09-12T10:39:25Z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2022-09-12T10:39:25Z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2022-01-17T09:35:44Z</cp:lastPrinted>
  <dcterms:created xsi:type="dcterms:W3CDTF">2014-09-25T08:23:57Z</dcterms:created>
  <dcterms:modified xsi:type="dcterms:W3CDTF">2022-09-12T08:28:56Z</dcterms:modified>
</cp:coreProperties>
</file>