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F25" i="27" l="1"/>
  <c r="E25" i="27"/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<sst xmlns="http://schemas.openxmlformats.org/spreadsheetml/2006/main" count="1388" uniqueCount="597">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</sst>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Normal="100" workbookViewId="0">
      <selection activeCell="E35" sqref="E3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586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0" t="s">
        <v>574</v>
      </c>
      <c r="B18" s="360"/>
      <c r="C18" s="360"/>
      <c r="D18" s="161" t="e">
        <f>"Từ ngày "&amp;TEXT(G18,"dd/mm/yyyy")&amp;" đến "&amp;TEXT(G19,"dd/mm/yyyy")</f>
        <v>#VALUE!</v>
      </c>
      <c r="G18" s="176">
        <v>44795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v>44801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44802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5">
        <f>D20</f>
        <v>44802</v>
      </c>
      <c r="E21" s="375"/>
      <c r="F21" s="375"/>
      <c r="G21" s="375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8" t="s">
        <v>531</v>
      </c>
      <c r="B23" s="369"/>
      <c r="C23" s="370" t="s">
        <v>541</v>
      </c>
      <c r="D23" s="369"/>
      <c r="E23" s="184" t="s">
        <v>542</v>
      </c>
      <c r="F23" s="273" t="s">
        <v>560</v>
      </c>
      <c r="H23" s="179"/>
      <c r="K23" s="185"/>
    </row>
    <row r="24" spans="1:11" ht="15.75" customHeight="1">
      <c r="A24" s="371" t="s">
        <v>27</v>
      </c>
      <c r="B24" s="372"/>
      <c r="C24" s="373" t="s">
        <v>330</v>
      </c>
      <c r="D24" s="37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44801</v>
      </c>
      <c r="F25" s="191">
        <f>G18-1</f>
        <v>44794</v>
      </c>
      <c r="G25" s="192"/>
      <c r="H25" s="179"/>
      <c r="K25" s="185"/>
    </row>
    <row r="26" spans="1:11" ht="15.75" customHeight="1">
      <c r="A26" s="363" t="s">
        <v>576</v>
      </c>
      <c r="B26" s="364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6">
        <v>1</v>
      </c>
      <c r="B28" s="357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8">
        <v>1.1000000000000001</v>
      </c>
      <c r="B30" s="359"/>
      <c r="C30" s="208" t="s">
        <v>588</v>
      </c>
      <c r="D30" s="209"/>
      <c r="E30" s="163">
        <v>110586248100</v>
      </c>
      <c r="F30" s="284">
        <v>115443268916</v>
      </c>
      <c r="G30" s="210"/>
      <c r="H30" s="211"/>
      <c r="I30" s="210"/>
      <c r="J30" s="210"/>
      <c r="K30" s="185"/>
    </row>
    <row r="31" spans="1:11" ht="15.75" customHeight="1">
      <c r="A31" s="361">
        <v>1.2</v>
      </c>
      <c r="B31" s="362"/>
      <c r="C31" s="212" t="s">
        <v>589</v>
      </c>
      <c r="D31" s="213"/>
      <c r="E31" s="261">
        <v>12298.36</v>
      </c>
      <c r="F31" s="285">
        <v>12268.34</v>
      </c>
      <c r="G31" s="210"/>
      <c r="H31" s="211"/>
      <c r="I31" s="210"/>
      <c r="J31" s="210"/>
      <c r="K31" s="185"/>
    </row>
    <row r="32" spans="1:11" ht="15.75" customHeight="1">
      <c r="A32" s="356">
        <v>2</v>
      </c>
      <c r="B32" s="357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8">
        <v>2.1</v>
      </c>
      <c r="B34" s="359"/>
      <c r="C34" s="208" t="s">
        <v>590</v>
      </c>
      <c r="D34" s="209"/>
      <c r="E34" s="163">
        <v>112826325858</v>
      </c>
      <c r="F34" s="284">
        <v>110586248100</v>
      </c>
      <c r="G34" s="210"/>
      <c r="H34" s="211"/>
      <c r="I34" s="210"/>
      <c r="J34" s="210"/>
      <c r="K34" s="216"/>
    </row>
    <row r="35" spans="1:11" ht="15.75" customHeight="1">
      <c r="A35" s="361">
        <v>2.2000000000000002</v>
      </c>
      <c r="B35" s="362"/>
      <c r="C35" s="217" t="s">
        <v>591</v>
      </c>
      <c r="D35" s="207"/>
      <c r="E35" s="261">
        <v>12327.74</v>
      </c>
      <c r="F35" s="285">
        <v>12298.36</v>
      </c>
      <c r="G35" s="210"/>
      <c r="H35" s="211"/>
      <c r="I35" s="210"/>
      <c r="J35" s="210"/>
    </row>
    <row r="36" spans="1:11" ht="15.75" customHeight="1">
      <c r="A36" s="343">
        <v>3</v>
      </c>
      <c r="B36" s="344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2240077758</v>
      </c>
      <c r="F37" s="289">
        <v>-4857020816</v>
      </c>
      <c r="G37" s="210"/>
      <c r="H37" s="211"/>
      <c r="I37" s="210"/>
      <c r="J37" s="210"/>
    </row>
    <row r="38" spans="1:11" ht="15.75" customHeight="1">
      <c r="A38" s="345">
        <v>3.1</v>
      </c>
      <c r="B38" s="346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269646811</v>
      </c>
      <c r="F39" s="290">
        <v>270374985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1970430947</v>
      </c>
      <c r="F41" s="289">
        <v>-5127395801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3">
        <v>4</v>
      </c>
      <c r="B44" s="349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2.3889364110336597E-3</v>
      </c>
      <c r="F45" s="295">
        <v>2.4469488129608141E-3</v>
      </c>
      <c r="G45" s="200"/>
      <c r="H45" s="211"/>
      <c r="I45" s="210"/>
      <c r="J45" s="210"/>
    </row>
    <row r="46" spans="1:11" ht="15.75" customHeight="1">
      <c r="A46" s="343">
        <v>5</v>
      </c>
      <c r="B46" s="349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4">
        <v>5.0999999999999996</v>
      </c>
      <c r="B48" s="355"/>
      <c r="C48" s="241" t="s">
        <v>592</v>
      </c>
      <c r="D48" s="209"/>
      <c r="E48" s="304">
        <v>12327.74</v>
      </c>
      <c r="F48" s="298">
        <v>12325.88</v>
      </c>
      <c r="G48" s="210"/>
      <c r="H48" s="211"/>
      <c r="I48" s="210"/>
      <c r="J48" s="210"/>
    </row>
    <row r="49" spans="1:10" ht="15.75" customHeight="1">
      <c r="A49" s="354">
        <v>5.2</v>
      </c>
      <c r="B49" s="355"/>
      <c r="C49" s="242" t="s">
        <v>593</v>
      </c>
      <c r="D49" s="243"/>
      <c r="E49" s="304">
        <v>11604.75</v>
      </c>
      <c r="F49" s="299">
        <v>11585.34</v>
      </c>
      <c r="G49" s="210"/>
      <c r="H49" s="211"/>
      <c r="I49" s="210"/>
      <c r="J49" s="210"/>
    </row>
    <row r="50" spans="1:10" ht="15.75" customHeight="1">
      <c r="A50" s="352">
        <v>6</v>
      </c>
      <c r="B50" s="353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4">
        <v>6.1</v>
      </c>
      <c r="B51" s="355">
        <v>6.1</v>
      </c>
      <c r="C51" s="246" t="s">
        <v>594</v>
      </c>
      <c r="D51" s="247"/>
      <c r="E51" s="281">
        <v>45436.9</v>
      </c>
      <c r="F51" s="281">
        <v>45436.9</v>
      </c>
      <c r="G51" s="305"/>
      <c r="H51" s="211"/>
      <c r="I51" s="210"/>
      <c r="J51" s="210"/>
    </row>
    <row r="52" spans="1:10" ht="15.75" customHeight="1">
      <c r="A52" s="354">
        <v>6.2</v>
      </c>
      <c r="B52" s="355"/>
      <c r="C52" s="208" t="s">
        <v>595</v>
      </c>
      <c r="D52" s="241"/>
      <c r="E52" s="163">
        <v>560134289.60600007</v>
      </c>
      <c r="F52" s="281">
        <v>558799353</v>
      </c>
      <c r="G52" s="303"/>
      <c r="H52" s="211"/>
      <c r="I52" s="210"/>
      <c r="J52" s="210"/>
    </row>
    <row r="53" spans="1:10" ht="15.75" customHeight="1" thickBot="1">
      <c r="A53" s="350">
        <v>6.2</v>
      </c>
      <c r="B53" s="351">
        <v>6.3</v>
      </c>
      <c r="C53" s="248" t="s">
        <v>583</v>
      </c>
      <c r="D53" s="248"/>
      <c r="E53" s="282">
        <v>4.9645708600931414E-3</v>
      </c>
      <c r="F53" s="283">
        <v>5.1000000000000004E-3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596</v>
      </c>
      <c r="D56" s="252"/>
      <c r="E56" s="376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7"/>
      <c r="F63" s="377"/>
    </row>
    <row r="64" spans="1:10" ht="14.25" customHeight="1">
      <c r="A64" s="256"/>
      <c r="B64" s="256"/>
      <c r="C64" s="257"/>
      <c r="D64" s="173"/>
      <c r="E64" s="378"/>
      <c r="F64" s="37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7rTdlpGG4VwTKWfQ/uORW2C3iA0=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5RlwUzMG/uee2PZlapIP1u3y+IU=</DigestValue>
    </Reference>
  </SignedInfo>
  <SignatureValue>NxExAh6Qe4ru/G3S6u3+EVki64bq9gYQxSztv3If23NEKgaHDzzGzlbtUT3E2vJyGHD5R9ZJvL5r
CNlt/cfex8dhUeO1WrHpM6WlK1I+kjVUSDi10ZyxDQl5dIfdPbBNyV/uXQU2RTel7864HLNPp3X3
OYYlC65sAzkQ2dR5hXw=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tPZh9SaR+7oK7eZ6ZJMn0O2dgKM=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lP5mNnsyNo+N0XgFh1miFkP+Daw=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RUte7jQjcCoUes1yvTPKEkm5JW4=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2022-08-29T06:49:27Z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2022-08-29T06:49:27Z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YYoMgKVnpFJf2es03wZ3n+Sjt6M=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9OuJDnUc7OQcNsFOKoUTkc9lV7o=</DigestValue>
    </Reference>
  </SignedInfo>
  <SignatureValue>QlHtvKKtFOnireDd2T7ibZP3oIWw+UOWcVYhyeq0yCzN8ofPWOvpheBsoD9ihvtkcnTeYxfv6Xx0
AhHuwXy8d6cKktpZk4GXjU4tLP58qil7F/h117uUtESme8iGvfNN0X7vZbWfQoH3WTA5NlGk52gn
IQAunVfRaxHfvNidB2s=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pUzsgv5l0RI4Ow8AsU4bcdEb8Ag=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lP5mNnsyNo+N0XgFh1miFkP+Daw=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RUte7jQjcCoUes1yvTPKEkm5JW4=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tPZh9SaR+7oK7eZ6ZJMn0O2dgKM=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2022-08-29T09:23:13Z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2022-08-29T09:23:13Z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2022-08-29T06:45:30Z</dcterms:modified>
</cp:coreProperties>
</file>