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25" i="27"/>
  <c r="D20" i="27"/>
  <c r="D21" i="27" s="1"/>
  <c r="D19" i="27"/>
  <c r="D18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<sst xmlns="http://schemas.openxmlformats.org/spreadsheetml/2006/main" count="1388" uniqueCount="597">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</sst>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_-* #,##0_-;\-* #,##0_-;_-* &quot;-&quot;_-;_-@_-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79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8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7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79" fontId="112" fillId="0" borderId="0" applyFont="0" applyFill="0" applyBorder="0" applyAlignment="0" applyProtection="0"/>
    <xf numFmtId="166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81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8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6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176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4" fontId="6" fillId="37" borderId="37" xfId="65" applyNumberFormat="1" applyFont="1" applyFill="1" applyBorder="1" applyAlignment="1"/>
    <xf numFmtId="166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6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5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6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5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4" fontId="48" fillId="0" borderId="37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65" fontId="10" fillId="0" borderId="19" xfId="64" applyFont="1" applyFill="1" applyBorder="1" applyAlignment="1"/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4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7" fillId="0" borderId="45" xfId="65" applyNumberFormat="1" applyFont="1" applyFill="1" applyBorder="1" applyAlignment="1"/>
    <xf numFmtId="174" fontId="10" fillId="0" borderId="41" xfId="65" applyNumberFormat="1" applyFont="1" applyFill="1" applyBorder="1" applyAlignment="1">
      <alignment horizontal="right"/>
    </xf>
    <xf numFmtId="174" fontId="10" fillId="0" borderId="60" xfId="65" applyNumberFormat="1" applyFont="1" applyFill="1" applyBorder="1" applyAlignment="1"/>
    <xf numFmtId="166" fontId="10" fillId="0" borderId="40" xfId="65" applyNumberFormat="1" applyFont="1" applyFill="1" applyBorder="1" applyAlignment="1">
      <alignment horizontal="right"/>
    </xf>
    <xf numFmtId="166" fontId="10" fillId="0" borderId="60" xfId="65" applyNumberFormat="1" applyFont="1" applyFill="1" applyBorder="1" applyAlignment="1"/>
    <xf numFmtId="166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4" fontId="10" fillId="0" borderId="60" xfId="65" applyNumberFormat="1" applyFont="1" applyFill="1" applyBorder="1" applyAlignment="1">
      <alignment horizontal="right"/>
    </xf>
    <xf numFmtId="166" fontId="10" fillId="0" borderId="45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45" xfId="65" applyNumberFormat="1" applyFont="1" applyFill="1" applyBorder="1" applyAlignment="1">
      <alignment horizontal="right"/>
    </xf>
    <xf numFmtId="175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5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4" fontId="48" fillId="0" borderId="63" xfId="65" applyNumberFormat="1" applyFont="1" applyFill="1" applyBorder="1" applyAlignment="1">
      <alignment horizontal="right" vertical="center" wrapText="1"/>
    </xf>
    <xf numFmtId="174" fontId="48" fillId="0" borderId="45" xfId="65" applyNumberFormat="1" applyFont="1" applyFill="1" applyBorder="1" applyAlignment="1">
      <alignment horizontal="right" vertical="center" wrapText="1"/>
    </xf>
    <xf numFmtId="165" fontId="10" fillId="0" borderId="60" xfId="64" applyFont="1" applyFill="1" applyBorder="1" applyAlignment="1"/>
    <xf numFmtId="165" fontId="10" fillId="0" borderId="60" xfId="64" applyFont="1" applyFill="1" applyBorder="1" applyAlignment="1">
      <alignment horizontal="right"/>
    </xf>
    <xf numFmtId="174" fontId="6" fillId="0" borderId="18" xfId="65" applyNumberFormat="1" applyFont="1" applyFill="1" applyBorder="1" applyAlignment="1"/>
    <xf numFmtId="174" fontId="89" fillId="0" borderId="37" xfId="65" applyNumberFormat="1" applyFont="1" applyFill="1" applyBorder="1" applyAlignment="1"/>
    <xf numFmtId="174" fontId="6" fillId="0" borderId="28" xfId="65" applyNumberFormat="1" applyFont="1" applyFill="1" applyBorder="1" applyAlignment="1"/>
    <xf numFmtId="165" fontId="47" fillId="0" borderId="0" xfId="64" applyFont="1" applyFill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0" zoomScale="90" zoomScaleNormal="90" workbookViewId="0">
      <selection activeCell="G35" sqref="G3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8" t="s">
        <v>563</v>
      </c>
      <c r="B1" s="358"/>
      <c r="C1" s="358"/>
      <c r="D1" s="358"/>
      <c r="E1" s="358"/>
      <c r="F1" s="358"/>
    </row>
    <row r="2" spans="1:6" ht="15.75" customHeight="1">
      <c r="A2" s="355" t="s">
        <v>564</v>
      </c>
      <c r="B2" s="355"/>
      <c r="C2" s="355"/>
      <c r="D2" s="355"/>
      <c r="E2" s="355"/>
      <c r="F2" s="355"/>
    </row>
    <row r="3" spans="1:6" ht="19.5" customHeight="1">
      <c r="A3" s="356" t="s">
        <v>586</v>
      </c>
      <c r="B3" s="356"/>
      <c r="C3" s="356"/>
      <c r="D3" s="356"/>
      <c r="E3" s="356"/>
      <c r="F3" s="356"/>
    </row>
    <row r="4" spans="1:6" ht="18" customHeight="1">
      <c r="A4" s="357" t="s">
        <v>565</v>
      </c>
      <c r="B4" s="357"/>
      <c r="C4" s="357"/>
      <c r="D4" s="357"/>
      <c r="E4" s="357"/>
      <c r="F4" s="35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8" t="s">
        <v>566</v>
      </c>
      <c r="B6" s="358"/>
      <c r="C6" s="358"/>
      <c r="D6" s="358"/>
      <c r="E6" s="358"/>
      <c r="F6" s="358"/>
    </row>
    <row r="7" spans="1:6" ht="15.75" customHeight="1">
      <c r="A7" s="358" t="s">
        <v>567</v>
      </c>
      <c r="B7" s="358"/>
      <c r="C7" s="358"/>
      <c r="D7" s="358"/>
      <c r="E7" s="358"/>
      <c r="F7" s="358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80" t="s">
        <v>574</v>
      </c>
      <c r="B18" s="380"/>
      <c r="C18" s="380"/>
      <c r="D18" s="161" t="str">
        <f>"Từ ngày "&amp;TEXT(G18,"dd/mm/yyyy")&amp;" đến "&amp;TEXT(G19,"dd/mm/yyyy")</f>
        <v>Từ ngày 02/05/2022 đến 08/05/2022</v>
      </c>
      <c r="G18" s="176">
        <v>44683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02/05/2022 to 08/05/2022</v>
      </c>
      <c r="G19" s="176">
        <v>44689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44690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8">
        <f>D20</f>
        <v>44690</v>
      </c>
      <c r="E21" s="368"/>
      <c r="F21" s="368"/>
      <c r="G21" s="36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9" t="s">
        <v>531</v>
      </c>
      <c r="B23" s="360"/>
      <c r="C23" s="361" t="s">
        <v>541</v>
      </c>
      <c r="D23" s="360"/>
      <c r="E23" s="184" t="s">
        <v>542</v>
      </c>
      <c r="F23" s="275" t="s">
        <v>560</v>
      </c>
      <c r="H23" s="179"/>
      <c r="K23" s="185"/>
    </row>
    <row r="24" spans="1:11" ht="15.75" customHeight="1">
      <c r="A24" s="362" t="s">
        <v>27</v>
      </c>
      <c r="B24" s="363"/>
      <c r="C24" s="364" t="s">
        <v>330</v>
      </c>
      <c r="D24" s="365"/>
      <c r="E24" s="186" t="s">
        <v>543</v>
      </c>
      <c r="F24" s="276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44689</v>
      </c>
      <c r="F25" s="191">
        <f>G18-1</f>
        <v>44682</v>
      </c>
      <c r="G25" s="192"/>
      <c r="H25" s="179"/>
      <c r="K25" s="185"/>
    </row>
    <row r="26" spans="1:11" ht="15.75" customHeight="1">
      <c r="A26" s="353" t="s">
        <v>576</v>
      </c>
      <c r="B26" s="354"/>
      <c r="C26" s="193" t="s">
        <v>544</v>
      </c>
      <c r="D26" s="193"/>
      <c r="E26" s="194"/>
      <c r="F26" s="277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4"/>
      <c r="F27" s="280"/>
      <c r="H27" s="200"/>
      <c r="K27" s="195"/>
    </row>
    <row r="28" spans="1:11" ht="15.75" customHeight="1">
      <c r="A28" s="351">
        <v>1</v>
      </c>
      <c r="B28" s="352"/>
      <c r="C28" s="201" t="s">
        <v>546</v>
      </c>
      <c r="D28" s="202"/>
      <c r="E28" s="305"/>
      <c r="F28" s="30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9"/>
      <c r="F29" s="280"/>
      <c r="H29" s="203"/>
      <c r="K29" s="195"/>
    </row>
    <row r="30" spans="1:11" ht="15.75" customHeight="1">
      <c r="A30" s="366">
        <v>1.1000000000000001</v>
      </c>
      <c r="B30" s="367"/>
      <c r="C30" s="208" t="s">
        <v>588</v>
      </c>
      <c r="D30" s="209"/>
      <c r="E30" s="163">
        <v>100024941437</v>
      </c>
      <c r="F30" s="288">
        <v>96617657118</v>
      </c>
      <c r="G30" s="210"/>
      <c r="H30" s="211"/>
      <c r="I30" s="210"/>
      <c r="J30" s="210"/>
      <c r="K30" s="185"/>
    </row>
    <row r="31" spans="1:11" ht="15.75" customHeight="1">
      <c r="A31" s="349">
        <v>1.2</v>
      </c>
      <c r="B31" s="350"/>
      <c r="C31" s="212" t="s">
        <v>589</v>
      </c>
      <c r="D31" s="213"/>
      <c r="E31" s="262">
        <v>12016.48</v>
      </c>
      <c r="F31" s="289">
        <v>12013.15</v>
      </c>
      <c r="G31" s="210"/>
      <c r="H31" s="211"/>
      <c r="I31" s="210"/>
      <c r="J31" s="210"/>
      <c r="K31" s="185"/>
    </row>
    <row r="32" spans="1:11" ht="15.75" customHeight="1">
      <c r="A32" s="351">
        <v>2</v>
      </c>
      <c r="B32" s="352"/>
      <c r="C32" s="201" t="s">
        <v>548</v>
      </c>
      <c r="D32" s="202"/>
      <c r="E32" s="263"/>
      <c r="F32" s="290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91"/>
      <c r="G33" s="210"/>
      <c r="H33" s="211"/>
      <c r="I33" s="210"/>
      <c r="J33" s="210"/>
      <c r="K33" s="185"/>
    </row>
    <row r="34" spans="1:11" ht="15.75" customHeight="1">
      <c r="A34" s="366">
        <v>2.1</v>
      </c>
      <c r="B34" s="367"/>
      <c r="C34" s="208" t="s">
        <v>590</v>
      </c>
      <c r="D34" s="209"/>
      <c r="E34" s="163">
        <v>100188958002</v>
      </c>
      <c r="F34" s="288">
        <v>100024941437</v>
      </c>
      <c r="G34" s="210"/>
      <c r="H34" s="211"/>
      <c r="I34" s="210"/>
      <c r="J34" s="210"/>
      <c r="K34" s="216"/>
    </row>
    <row r="35" spans="1:11" ht="15.75" customHeight="1">
      <c r="A35" s="349">
        <v>2.2000000000000002</v>
      </c>
      <c r="B35" s="350"/>
      <c r="C35" s="217" t="s">
        <v>591</v>
      </c>
      <c r="D35" s="207"/>
      <c r="E35" s="262">
        <v>12034.74</v>
      </c>
      <c r="F35" s="289">
        <v>12016.48</v>
      </c>
      <c r="G35" s="210"/>
      <c r="H35" s="211"/>
      <c r="I35" s="210"/>
      <c r="J35" s="210"/>
    </row>
    <row r="36" spans="1:11" ht="15.75" customHeight="1">
      <c r="A36" s="369">
        <v>3</v>
      </c>
      <c r="B36" s="370"/>
      <c r="C36" s="218" t="s">
        <v>579</v>
      </c>
      <c r="D36" s="219"/>
      <c r="E36" s="265"/>
      <c r="F36" s="292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8">
        <v>164016565</v>
      </c>
      <c r="F37" s="293">
        <v>3407284319</v>
      </c>
      <c r="G37" s="210"/>
      <c r="H37" s="211"/>
      <c r="I37" s="210"/>
      <c r="J37" s="210"/>
    </row>
    <row r="38" spans="1:11" ht="15.75" customHeight="1">
      <c r="A38" s="371">
        <v>3.1</v>
      </c>
      <c r="B38" s="372"/>
      <c r="C38" s="224" t="s">
        <v>550</v>
      </c>
      <c r="D38" s="225"/>
      <c r="E38" s="265"/>
      <c r="F38" s="292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v>151760889</v>
      </c>
      <c r="F39" s="294">
        <v>27888688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587</v>
      </c>
      <c r="D40" s="230"/>
      <c r="E40" s="267"/>
      <c r="F40" s="295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8">
        <v>12255676</v>
      </c>
      <c r="F41" s="293">
        <v>3379395631</v>
      </c>
      <c r="G41" s="210"/>
      <c r="H41" s="211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8"/>
      <c r="F42" s="296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7"/>
      <c r="G43" s="210"/>
      <c r="H43" s="211"/>
      <c r="I43" s="210"/>
      <c r="J43" s="210"/>
    </row>
    <row r="44" spans="1:11" ht="15.75" customHeight="1">
      <c r="A44" s="369">
        <v>4</v>
      </c>
      <c r="B44" s="373">
        <v>4</v>
      </c>
      <c r="C44" s="234" t="s">
        <v>577</v>
      </c>
      <c r="D44" s="225"/>
      <c r="E44" s="270"/>
      <c r="F44" s="298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v>1.5195797771061503E-3</v>
      </c>
      <c r="F45" s="299">
        <v>2.771962391212579E-4</v>
      </c>
      <c r="G45" s="200"/>
      <c r="H45" s="211"/>
      <c r="I45" s="210"/>
      <c r="J45" s="210"/>
    </row>
    <row r="46" spans="1:11" ht="15.75" customHeight="1">
      <c r="A46" s="369">
        <v>5</v>
      </c>
      <c r="B46" s="373"/>
      <c r="C46" s="237" t="s">
        <v>554</v>
      </c>
      <c r="D46" s="238"/>
      <c r="E46" s="272"/>
      <c r="F46" s="30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301"/>
      <c r="G47" s="210"/>
      <c r="H47" s="211"/>
      <c r="I47" s="210"/>
      <c r="J47" s="210"/>
    </row>
    <row r="48" spans="1:11" ht="15.75" customHeight="1">
      <c r="A48" s="378">
        <v>5.0999999999999996</v>
      </c>
      <c r="B48" s="379"/>
      <c r="C48" s="241" t="s">
        <v>592</v>
      </c>
      <c r="D48" s="209"/>
      <c r="E48" s="274">
        <v>12034.74</v>
      </c>
      <c r="F48" s="302">
        <v>12016.48</v>
      </c>
      <c r="G48" s="210"/>
      <c r="H48" s="211"/>
      <c r="I48" s="210"/>
      <c r="J48" s="210"/>
    </row>
    <row r="49" spans="1:10" ht="15.75" customHeight="1">
      <c r="A49" s="378">
        <v>5.2</v>
      </c>
      <c r="B49" s="379"/>
      <c r="C49" s="242" t="s">
        <v>593</v>
      </c>
      <c r="D49" s="243"/>
      <c r="E49" s="244">
        <v>11366.91</v>
      </c>
      <c r="F49" s="303">
        <v>11354.72</v>
      </c>
      <c r="G49" s="210"/>
      <c r="H49" s="211"/>
      <c r="I49" s="210"/>
      <c r="J49" s="210"/>
    </row>
    <row r="50" spans="1:10" ht="15.75" customHeight="1">
      <c r="A50" s="376">
        <v>6</v>
      </c>
      <c r="B50" s="377"/>
      <c r="C50" s="245" t="s">
        <v>578</v>
      </c>
      <c r="D50" s="246"/>
      <c r="E50" s="281"/>
      <c r="F50" s="282"/>
      <c r="G50" s="210"/>
      <c r="H50" s="211"/>
      <c r="I50" s="210"/>
      <c r="J50" s="210"/>
    </row>
    <row r="51" spans="1:10" ht="15.75" customHeight="1">
      <c r="A51" s="378">
        <v>6.1</v>
      </c>
      <c r="B51" s="379">
        <v>6.1</v>
      </c>
      <c r="C51" s="247" t="s">
        <v>594</v>
      </c>
      <c r="D51" s="248"/>
      <c r="E51" s="283">
        <v>62127.41</v>
      </c>
      <c r="F51" s="284">
        <v>62127.41</v>
      </c>
      <c r="G51" s="210"/>
      <c r="H51" s="211"/>
      <c r="I51" s="210"/>
      <c r="J51" s="210"/>
    </row>
    <row r="52" spans="1:10" ht="15.75" customHeight="1">
      <c r="A52" s="378">
        <v>6.2</v>
      </c>
      <c r="B52" s="379"/>
      <c r="C52" s="208" t="s">
        <v>595</v>
      </c>
      <c r="D52" s="241"/>
      <c r="E52" s="285">
        <v>747687226</v>
      </c>
      <c r="F52" s="284">
        <v>746552779.71679997</v>
      </c>
      <c r="G52" s="307"/>
      <c r="H52" s="211"/>
      <c r="I52" s="210"/>
      <c r="J52" s="210"/>
    </row>
    <row r="53" spans="1:10" ht="15.75" customHeight="1" thickBot="1">
      <c r="A53" s="374">
        <v>6.2</v>
      </c>
      <c r="B53" s="375">
        <v>6.3</v>
      </c>
      <c r="C53" s="249" t="s">
        <v>583</v>
      </c>
      <c r="D53" s="249"/>
      <c r="E53" s="286">
        <v>7.4999999999999997E-3</v>
      </c>
      <c r="F53" s="287">
        <v>7.4636662515519788E-3</v>
      </c>
      <c r="G53" s="307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4" t="s">
        <v>557</v>
      </c>
      <c r="F55" s="344"/>
    </row>
    <row r="56" spans="1:10">
      <c r="B56" s="252"/>
      <c r="C56" s="254" t="s">
        <v>596</v>
      </c>
      <c r="D56" s="253"/>
      <c r="E56" s="343" t="s">
        <v>558</v>
      </c>
      <c r="F56" s="344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45"/>
      <c r="F63" s="345"/>
    </row>
    <row r="64" spans="1:10" ht="14.25" customHeight="1">
      <c r="A64" s="257"/>
      <c r="B64" s="257"/>
      <c r="C64" s="258"/>
      <c r="D64" s="173"/>
      <c r="E64" s="346"/>
      <c r="F64" s="346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awsmJgaeVXh5SQGdHbzj2wtXd1o=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3Xv8FpjfT0hgNRF4v77wYsVnGwY=</DigestValue>
    </Reference>
  </SignedInfo>
  <SignatureValue>GbnTzk6QyNmtzD5AXdDTAwRE3EtBaS2BbFC6v+2fwnTIwcJ/6jZ4P8GsaaacUGZTbXgeBFjV+bYq
Ek/1CMV8vhALIRqfhso8yo7C2cKkt3FnjM28ARbkXdExT+/zsRYIThb1zMtSF1qgZU4ajN9AjbRY
9m+bK/9EJ+zCMK7Wp2g=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Z/rJt3Z1WFC8On+CpvxXFwVwkGk=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Q0ens6O7MeLd5vwBsyVDZht6Fnw=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9diYBAJYKQAlAWb/uUsID7Vhh3Y=</DigestValue>
      </Reference>
      <Reference URI="/xl/worksheets/sheet2.xml?ContentType=application/vnd.openxmlformats-officedocument.spreadsheetml.worksheet+xml">
        <DigestMethod Algorithm="http://www.w3.org/2000/09/xmldsig#sha1"/>
        <DigestValue>2bQnje0Lkgszk6Nly+6K4tI+tTQ=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i9vm7u2ZJvfSP9VaVwns9DCPPRc=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OdcnNr0Rc4UxqBNar4h0LeXZYCw=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2022-05-09T08:30:58Z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2022-05-09T08:30:58Z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/i3hlS1w5ezjhoiXVx+yUVSy6NQ=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xzjgx2sZuxBhiQObOPjuXAGks2Y=</DigestValue>
    </Reference>
  </SignedInfo>
  <SignatureValue>dTOI5yFBMmGO4iDDw8TyhdTafOgmCfWExAqtjvyL9Pc88vjFktcQ3JVhS4/pxi5K0KtuEeHTljFj
WSApe7r0E9FoN4AmQuv63dlQS02kx7d4JCLOuMw5X9f1DsBWD3yExGtJpd8wBtB7JleebyQ1jkEF
7Wd2s6L/A0pF481WzBQ=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Q0ens6O7MeLd5vwBsyVDZht6Fnw=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9diYBAJYKQAlAWb/uUsID7Vhh3Y=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OdcnNr0Rc4UxqBNar4h0LeXZYCw=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2bQnje0Lkgszk6Nly+6K4tI+tTQ=</DigestValue>
      </Reference>
      <Reference URI="/xl/worksheets/sheet3.xml?ContentType=application/vnd.openxmlformats-officedocument.spreadsheetml.worksheet+xml">
        <DigestMethod Algorithm="http://www.w3.org/2000/09/xmldsig#sha1"/>
        <DigestValue>i9vm7u2ZJvfSP9VaVwns9DCPPRc=</DigestValue>
      </Reference>
      <Reference URI="/xl/worksheets/sheet4.xml?ContentType=application/vnd.openxmlformats-officedocument.spreadsheetml.worksheet+xml">
        <DigestMethod Algorithm="http://www.w3.org/2000/09/xmldsig#sha1"/>
        <DigestValue>7xeMMAUtszYapybD3cml8RT1HRA=</DigestValue>
      </Reference>
      <Reference URI="/xl/worksheets/sheet5.xml?ContentType=application/vnd.openxmlformats-officedocument.spreadsheetml.worksheet+xml">
        <DigestMethod Algorithm="http://www.w3.org/2000/09/xmldsig#sha1"/>
        <DigestValue>DN4QhEfLjnIyUYXWJD/tQbZtBig=</DigestValue>
      </Reference>
      <Reference URI="/xl/worksheets/sheet6.xml?ContentType=application/vnd.openxmlformats-officedocument.spreadsheetml.worksheet+xml">
        <DigestMethod Algorithm="http://www.w3.org/2000/09/xmldsig#sha1"/>
        <DigestValue>Z/rJt3Z1WFC8On+CpvxXFwVwkGk=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2022-05-09T10:03:22Z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2022-05-09T10:03:22Z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2022-05-09T04:14:37Z</dcterms:modified>
</cp:coreProperties>
</file>