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F25" i="27" l="1"/>
  <c r="E25" i="27"/>
  <c r="D20" i="27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<sst xmlns="http://schemas.openxmlformats.org/spreadsheetml/2006/main" count="1388" uniqueCount="597">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</sst>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_-* #,##0_-;\-* #,##0_-;_-* &quot;-&quot;_-;_-@_-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79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8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79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1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6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7" xfId="65" applyNumberFormat="1" applyFont="1" applyFill="1" applyBorder="1" applyAlignment="1"/>
    <xf numFmtId="166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4" fontId="48" fillId="0" borderId="37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4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7" fillId="0" borderId="45" xfId="65" applyNumberFormat="1" applyFont="1" applyFill="1" applyBorder="1" applyAlignment="1"/>
    <xf numFmtId="174" fontId="10" fillId="0" borderId="41" xfId="65" applyNumberFormat="1" applyFont="1" applyFill="1" applyBorder="1" applyAlignment="1">
      <alignment horizontal="right"/>
    </xf>
    <xf numFmtId="174" fontId="10" fillId="0" borderId="60" xfId="65" applyNumberFormat="1" applyFont="1" applyFill="1" applyBorder="1" applyAlignment="1"/>
    <xf numFmtId="166" fontId="10" fillId="0" borderId="40" xfId="65" applyNumberFormat="1" applyFont="1" applyFill="1" applyBorder="1" applyAlignment="1">
      <alignment horizontal="right"/>
    </xf>
    <xf numFmtId="166" fontId="10" fillId="0" borderId="60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4" fontId="10" fillId="0" borderId="60" xfId="65" applyNumberFormat="1" applyFont="1" applyFill="1" applyBorder="1" applyAlignment="1">
      <alignment horizontal="right"/>
    </xf>
    <xf numFmtId="166" fontId="10" fillId="0" borderId="45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45" xfId="65" applyNumberFormat="1" applyFont="1" applyFill="1" applyBorder="1" applyAlignment="1">
      <alignment horizontal="right"/>
    </xf>
    <xf numFmtId="175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4" fontId="48" fillId="0" borderId="63" xfId="65" applyNumberFormat="1" applyFont="1" applyFill="1" applyBorder="1" applyAlignment="1">
      <alignment horizontal="right" vertical="center" wrapText="1"/>
    </xf>
    <xf numFmtId="174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  <xf numFmtId="174" fontId="6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6" fillId="0" borderId="28" xfId="65" applyNumberFormat="1" applyFont="1" applyFill="1" applyBorder="1" applyAlignment="1"/>
    <xf numFmtId="165" fontId="47" fillId="0" borderId="0" xfId="64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="90" zoomScaleNormal="90" workbookViewId="0">
      <selection activeCell="G36" sqref="G3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586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2" t="s">
        <v>574</v>
      </c>
      <c r="B18" s="362"/>
      <c r="C18" s="362"/>
      <c r="D18" s="161" t="str">
        <f>"Từ ngày "&amp;TEXT(G18,"dd/mm/yyyy")&amp;" đến "&amp;TEXT(G19,"dd/mm/yyyy")</f>
        <v>Từ ngày 25/04/2022 đến 01/05/2022</v>
      </c>
      <c r="G18" s="176">
        <v>44676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25/04/2022 to 01/05/2022</v>
      </c>
      <c r="G19" s="176">
        <v>44682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44683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7">
        <f>D20</f>
        <v>44683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5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44682</v>
      </c>
      <c r="F25" s="191">
        <f>G18-1</f>
        <v>44675</v>
      </c>
      <c r="G25" s="192"/>
      <c r="H25" s="179"/>
      <c r="K25" s="185"/>
    </row>
    <row r="26" spans="1:11" ht="15.75" customHeight="1">
      <c r="A26" s="365" t="s">
        <v>576</v>
      </c>
      <c r="B26" s="366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4"/>
      <c r="F27" s="280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305"/>
      <c r="F28" s="30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60">
        <v>1.1000000000000001</v>
      </c>
      <c r="B30" s="361"/>
      <c r="C30" s="208" t="s">
        <v>588</v>
      </c>
      <c r="D30" s="209"/>
      <c r="E30" s="163">
        <v>96617657118</v>
      </c>
      <c r="F30" s="288">
        <v>95021897748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589</v>
      </c>
      <c r="D31" s="213"/>
      <c r="E31" s="262">
        <v>12013.15</v>
      </c>
      <c r="F31" s="289">
        <v>12003.26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3"/>
      <c r="F32" s="290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1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590</v>
      </c>
      <c r="D34" s="209"/>
      <c r="E34" s="163">
        <v>100024941437</v>
      </c>
      <c r="F34" s="288">
        <v>96617657118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591</v>
      </c>
      <c r="D35" s="207"/>
      <c r="E35" s="262">
        <v>12016.48</v>
      </c>
      <c r="F35" s="289">
        <v>12013.15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579</v>
      </c>
      <c r="D36" s="219"/>
      <c r="E36" s="265"/>
      <c r="F36" s="292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v>3407284319</v>
      </c>
      <c r="F37" s="293">
        <v>1595759370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5"/>
      <c r="F38" s="292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27888688</v>
      </c>
      <c r="F39" s="294">
        <v>82778777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587</v>
      </c>
      <c r="D40" s="230"/>
      <c r="E40" s="267"/>
      <c r="F40" s="295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3379395631</v>
      </c>
      <c r="F41" s="293">
        <v>1512980593</v>
      </c>
      <c r="G41" s="210"/>
      <c r="H41" s="211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8"/>
      <c r="F42" s="296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7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577</v>
      </c>
      <c r="D44" s="225"/>
      <c r="E44" s="270"/>
      <c r="F44" s="298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2.771962391212579E-4</v>
      </c>
      <c r="F45" s="299">
        <v>8.2394282886477654E-4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2"/>
      <c r="F46" s="30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592</v>
      </c>
      <c r="D48" s="209"/>
      <c r="E48" s="274">
        <v>12016.48</v>
      </c>
      <c r="F48" s="302">
        <v>12013.15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593</v>
      </c>
      <c r="D49" s="243"/>
      <c r="E49" s="244">
        <v>11354.72</v>
      </c>
      <c r="F49" s="303">
        <v>11354.72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7" t="s">
        <v>594</v>
      </c>
      <c r="D51" s="248"/>
      <c r="E51" s="283">
        <v>62127.41</v>
      </c>
      <c r="F51" s="284">
        <v>62127.41</v>
      </c>
      <c r="G51" s="210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595</v>
      </c>
      <c r="D52" s="241"/>
      <c r="E52" s="285">
        <v>746552779.71679997</v>
      </c>
      <c r="F52" s="284">
        <v>746345895</v>
      </c>
      <c r="G52" s="30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9" t="s">
        <v>583</v>
      </c>
      <c r="D53" s="249"/>
      <c r="E53" s="286">
        <v>7.4636662515519788E-3</v>
      </c>
      <c r="F53" s="287">
        <v>7.7000000000000002E-3</v>
      </c>
      <c r="G53" s="307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4" t="s">
        <v>557</v>
      </c>
      <c r="F55" s="344"/>
    </row>
    <row r="56" spans="1:10">
      <c r="B56" s="252"/>
      <c r="C56" s="254" t="s">
        <v>596</v>
      </c>
      <c r="D56" s="253"/>
      <c r="E56" s="378" t="s">
        <v>558</v>
      </c>
      <c r="F56" s="344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9"/>
      <c r="F63" s="379"/>
    </row>
    <row r="64" spans="1:10" ht="14.25" customHeight="1">
      <c r="A64" s="257"/>
      <c r="B64" s="257"/>
      <c r="C64" s="258"/>
      <c r="D64" s="173"/>
      <c r="E64" s="380"/>
      <c r="F64" s="380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W8BV1raTYZ/Yfc5DlEZGpBeEaew=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njmdpjaj0tjw6bG/HVBknUt2/t0=</DigestValue>
    </Reference>
  </SignedInfo>
  <SignatureValue>xq2OV3RIHCdKk+EFssVoawljnl1AR3aegzjoFQeBqO2ncJ+T6d3w4UClb2ePQmW1iuDfmA9v7CF+
vQoPDSUK9OwpsOr4GkgBSm4FyxiMFiohr5F1fhM0nPfQ7hKxGHNT06qNrClqtfm0OilmIri+YUBl
XXzX7UpuAEpCuYdSF04=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TcpmExUVfwLLlWiaAenVn6L+GCE=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Q0ens6O7MeLd5vwBsyVDZht6Fnw=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77R6ShUyIZTPEpGDimGcyQkyVVo=</DigestValue>
      </Reference>
      <Reference URI="/xl/worksheets/sheet2.xml?ContentType=application/vnd.openxmlformats-officedocument.spreadsheetml.worksheet+xml">
        <DigestMethod Algorithm="http://www.w3.org/2000/09/xmldsig#sha1"/>
        <DigestValue>fpl/qIWIdd6wMaUji0PG75LtLf4=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bLtSTgrSvStJhZ5oKcKU8P1bQSo=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hVdGZvJgMUU17gHCgJCDsdNl3Dg=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2022-05-04T07:04:04Z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2022-05-04T07:04:04Z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7nLttbOXP605e8bhpyhr8joqui0=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u6pEiJ1TOa1VyHNcz78qJTLMnPE=</DigestValue>
    </Reference>
  </SignedInfo>
  <SignatureValue>QEyQWO1gsLutod59P3qfQ1P3kwnAbHBxz5GN0RcD/thyyJwkagJ0J9VMPtsDfvz78cmIiL0DX3Pg
D6QW76CaV57vNU+TMr2wuI+AF414xk2syMhiTBpf5PWeQ9cLiLGprTJeewDqfeFUHU+Rcph+dcSY
sOjCK3a3NYfNR/M4Tms=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Q0ens6O7MeLd5vwBsyVDZht6Fnw=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77R6ShUyIZTPEpGDimGcyQkyVVo=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hVdGZvJgMUU17gHCgJCDsdNl3Dg=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fpl/qIWIdd6wMaUji0PG75LtLf4=</DigestValue>
      </Reference>
      <Reference URI="/xl/worksheets/sheet3.xml?ContentType=application/vnd.openxmlformats-officedocument.spreadsheetml.worksheet+xml">
        <DigestMethod Algorithm="http://www.w3.org/2000/09/xmldsig#sha1"/>
        <DigestValue>bLtSTgrSvStJhZ5oKcKU8P1bQSo=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TcpmExUVfwLLlWiaAenVn6L+GCE=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2022-05-04T11:56:06Z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2022-05-04T11:56:06Z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2022-05-04T06:57:21Z</dcterms:modified>
</cp:coreProperties>
</file>