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GIAM SAT CAC QUY DAU TU\BAO CAO DRAFT\TCFF\BAO CAO TUAN\"/>
    </mc:Choice>
  </mc:AlternateContent>
  <bookViews>
    <workbookView xWindow="0" yWindow="0" windowWidth="19200" windowHeight="11490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3" l="1"/>
  <c r="C21" i="3"/>
  <c r="C15" i="3"/>
  <c r="C11" i="3"/>
  <c r="C12" i="3" s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5" i="5" l="1"/>
  <c r="A43" i="5"/>
  <c r="A37" i="5" l="1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<sst xmlns="http://schemas.openxmlformats.org/spreadsheetml/2006/main" count="170" uniqueCount="85">
  <si>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</si>
  <si>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</si>
  <si>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</si>
  <si>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</si>
  <si>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</si>
  <si>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</si>
  <si>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</si>
  <si>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</si>
  <si>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</si>
  <si>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</si>
  <si>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</si>
  <si>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</si>
  <si>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</si>
  <si>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</si>
  <si>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</si>
  <si>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</si>
  <si>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</si>
  <si>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</si>
  <si>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</si>
  <si>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</si>
  <si>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</si>
  <si>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</si>
  <si>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</si>
  <si>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</si>
  <si>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</si>
  <si>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</si>
  <si>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</si>
  <si>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</si>
  <si>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</si>
  <si>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</si>
  <si>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</si>
  <si>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</si>
  <si>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</si>
  <si>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</si>
  <si>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</si>
  <si>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</si>
  <si>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</si>
  <si>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</si>
  <si>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</si>
  <si>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</si>
  <si>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</si>
  <si>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</si>
  <si>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</si>
  <si>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</si>
  <si>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</si>
  <si>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</si>
  <si>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</si>
  <si>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</si>
  <si>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</si>
  <si>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</si>
  <si>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</si>
  <si>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</si>
  <si>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</si>
  <si>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</si>
  <si>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</si>
  <si>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</si>
  <si>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</si>
  <si>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</si>
  <si>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</si>
  <si>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</si>
  <si>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</si>
  <si>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</si>
  <si>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</si>
  <si>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</si>
  <si>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</si>
  <si>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</si>
  <si>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</si>
  <si>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</si>
  <si>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</si>
  <si>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</si>
  <si>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</si>
  <si>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</si>
  <si>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</si>
  <si>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</si>
  <si>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</si>
  <si>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</si>
  <si>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</si>
  <si>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</si>
  <si>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</si>
  <si>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</si>
  <si>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</si>
  <si>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Cổ phần Quản lý Quỹ Kỹ Thương</t>
  </si>
  <si>
    <t>Tên Ngân hàng giám sát: Ngân hàng TMCP Đầu tư và Phát triển Việt Nam - Chi nhánh Hà Thành</t>
  </si>
  <si>
    <t>Tên Quỹ: Quỹ Đầu tư Trái phiếu Linh hoạt Techcom</t>
  </si>
  <si>
    <t>Ngày định giá/Ngày giao dịch: ngày 04 tháng 04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</si>
</sst>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2" applyNumberFormat="1" applyFont="1" applyBorder="1" applyAlignment="1">
      <alignment horizontal="right"/>
    </xf>
    <xf numFmtId="0" fontId="6" fillId="0" borderId="1" xfId="0" applyFont="1" applyBorder="1" applyAlignment="1">
      <alignment horizontal="left" wrapText="1"/>
    </xf>
    <xf numFmtId="43" fontId="11" fillId="0" borderId="1" xfId="1" applyFont="1" applyBorder="1" applyAlignment="1">
      <alignment horizontal="right"/>
    </xf>
    <xf numFmtId="0" fontId="11" fillId="0" borderId="1" xfId="0" applyFont="1" applyBorder="1" applyAlignment="1">
      <alignment horizontal="left" wrapText="1"/>
    </xf>
    <xf numFmtId="165" fontId="0" fillId="0" borderId="0" xfId="0" applyNumberFormat="1"/>
    <xf numFmtId="43" fontId="0" fillId="0" borderId="0" xfId="1" applyFont="1"/>
    <xf numFmtId="43" fontId="4" fillId="0" borderId="1" xfId="1" applyFont="1" applyBorder="1" applyAlignment="1">
      <alignment horizontal="right"/>
    </xf>
    <xf numFmtId="165" fontId="3" fillId="0" borderId="1" xfId="1" applyNumberFormat="1" applyFont="1" applyFill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43" fontId="4" fillId="0" borderId="1" xfId="1" applyFont="1" applyFill="1" applyBorder="1" applyAlignment="1">
      <alignment horizontal="right"/>
    </xf>
    <xf numFmtId="165" fontId="11" fillId="0" borderId="1" xfId="1" applyNumberFormat="1" applyFont="1" applyFill="1" applyBorder="1" applyAlignment="1">
      <alignment horizontal="right"/>
    </xf>
    <xf numFmtId="165" fontId="6" fillId="0" borderId="1" xfId="1" applyNumberFormat="1" applyFont="1" applyFill="1" applyBorder="1" applyAlignment="1">
      <alignment horizontal="right"/>
    </xf>
    <xf numFmtId="43" fontId="6" fillId="0" borderId="1" xfId="1" applyFont="1" applyFill="1" applyBorder="1" applyAlignment="1">
      <alignment horizontal="right"/>
    </xf>
    <xf numFmtId="10" fontId="11" fillId="0" borderId="1" xfId="1" applyNumberFormat="1" applyFont="1" applyFill="1" applyBorder="1" applyAlignment="1">
      <alignment horizontal="right"/>
    </xf>
    <xf numFmtId="43" fontId="11" fillId="0" borderId="1" xfId="1" applyFont="1" applyFill="1" applyBorder="1" applyAlignment="1">
      <alignment horizontal="right"/>
    </xf>
    <xf numFmtId="43" fontId="3" fillId="0" borderId="2" xfId="1" applyFont="1" applyFill="1" applyBorder="1" applyAlignment="1"/>
    <xf numFmtId="43" fontId="3" fillId="0" borderId="2" xfId="1" applyFont="1" applyFill="1" applyBorder="1" applyAlignment="1">
      <alignment horizontal="right"/>
    </xf>
    <xf numFmtId="37" fontId="13" fillId="0" borderId="3" xfId="1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  <xf numFmtId="0" fontId="11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43" fontId="6" fillId="0" borderId="1" xfId="1" applyFont="1" applyFill="1" applyBorder="1" applyAlignment="1">
      <alignment horizontal="left"/>
    </xf>
    <xf numFmtId="43" fontId="3" fillId="0" borderId="1" xfId="1" applyFont="1" applyFill="1" applyBorder="1" applyAlignment="1">
      <alignment horizontal="left"/>
    </xf>
    <xf numFmtId="165" fontId="6" fillId="0" borderId="1" xfId="1" applyNumberFormat="1" applyFont="1" applyFill="1" applyBorder="1" applyAlignment="1">
      <alignment horizontal="left"/>
    </xf>
    <xf numFmtId="165" fontId="3" fillId="0" borderId="1" xfId="1" applyNumberFormat="1" applyFont="1" applyFill="1" applyBorder="1" applyAlignment="1">
      <alignment horizontal="left"/>
    </xf>
    <xf numFmtId="10" fontId="6" fillId="0" borderId="1" xfId="2" applyNumberFormat="1" applyFont="1" applyFill="1" applyBorder="1" applyAlignment="1">
      <alignment horizontal="right"/>
    </xf>
    <xf numFmtId="10" fontId="3" fillId="0" borderId="1" xfId="2" applyNumberFormat="1" applyFont="1" applyFill="1" applyBorder="1" applyAlignment="1">
      <alignment horizontal="right"/>
    </xf>
  </cellXfs>
  <cellStyles count="4">
    <cellStyle name="Comma" xfId="1" builtinId="3"/>
    <cellStyle name="Comma 10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D6" sqref="D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4" ht="30" customHeight="1" x14ac:dyDescent="0.2">
      <c r="A1" s="31" t="s">
        <v>0</v>
      </c>
      <c r="B1" s="31"/>
      <c r="C1" s="31"/>
      <c r="D1" s="31"/>
    </row>
    <row r="2" spans="1:4" ht="15" customHeight="1" x14ac:dyDescent="0.25">
      <c r="A2" s="1" t="s">
        <v>1</v>
      </c>
      <c r="B2" s="1" t="s">
        <v>1</v>
      </c>
      <c r="C2" s="2" t="s">
        <v>2</v>
      </c>
      <c r="D2" s="8">
        <v>44648</v>
      </c>
    </row>
    <row r="3" spans="1:4" ht="15" customHeight="1" x14ac:dyDescent="0.25">
      <c r="A3" s="1"/>
      <c r="B3" s="1" t="s">
        <v>1</v>
      </c>
      <c r="C3" s="2" t="s">
        <v>3</v>
      </c>
      <c r="D3" s="8">
        <v>44654</v>
      </c>
    </row>
    <row r="4" spans="1:4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4" ht="15" customHeight="1" x14ac:dyDescent="0.25">
      <c r="A5" s="1" t="s">
        <v>81</v>
      </c>
      <c r="B5" s="1"/>
      <c r="C5" s="1"/>
      <c r="D5" s="1" t="s">
        <v>1</v>
      </c>
    </row>
    <row r="6" spans="1:4" ht="15" customHeight="1" x14ac:dyDescent="0.25">
      <c r="A6" s="1" t="s">
        <v>82</v>
      </c>
      <c r="B6" s="1"/>
      <c r="C6" s="1"/>
      <c r="D6" s="1" t="s">
        <v>1</v>
      </c>
    </row>
    <row r="7" spans="1:4" ht="15" customHeight="1" x14ac:dyDescent="0.25">
      <c r="A7" s="1" t="s">
        <v>83</v>
      </c>
      <c r="B7" s="1"/>
      <c r="C7" s="1"/>
      <c r="D7" s="1"/>
    </row>
    <row r="8" spans="1:4" ht="15" customHeight="1" x14ac:dyDescent="0.25">
      <c r="A8" s="30" t="s">
        <v>84</v>
      </c>
      <c r="B8" s="1"/>
      <c r="C8" s="1"/>
      <c r="D8" s="1" t="s">
        <v>4</v>
      </c>
    </row>
    <row r="9" spans="1:4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4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4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2" t="s">
        <v>22</v>
      </c>
      <c r="B23" s="32"/>
      <c r="C23" s="32" t="s">
        <v>23</v>
      </c>
      <c r="D23" s="32"/>
    </row>
    <row r="24" spans="1:4" ht="15" customHeight="1" x14ac:dyDescent="0.2">
      <c r="A24" s="33" t="s">
        <v>24</v>
      </c>
      <c r="B24" s="33"/>
      <c r="C24" s="33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workbookViewId="0">
      <selection activeCell="E7" sqref="E7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6" max="7" width="17.7109375" bestFit="1" customWidth="1"/>
    <col min="8" max="8" width="11.85546875" bestFit="1" customWidth="1"/>
  </cols>
  <sheetData>
    <row r="1" spans="1:9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9" ht="15" customHeight="1" x14ac:dyDescent="0.25">
      <c r="A2" s="7" t="s">
        <v>42</v>
      </c>
      <c r="B2" s="7" t="s">
        <v>28</v>
      </c>
      <c r="C2" s="14"/>
      <c r="D2" s="18"/>
    </row>
    <row r="3" spans="1:9" ht="15" customHeight="1" x14ac:dyDescent="0.25">
      <c r="A3" s="7" t="s">
        <v>9</v>
      </c>
      <c r="B3" s="7" t="s">
        <v>43</v>
      </c>
      <c r="C3" s="14"/>
      <c r="D3" s="18"/>
    </row>
    <row r="4" spans="1:9" ht="15" customHeight="1" x14ac:dyDescent="0.25">
      <c r="A4" s="4" t="s">
        <v>29</v>
      </c>
      <c r="B4" s="4" t="s">
        <v>44</v>
      </c>
      <c r="C4" s="19">
        <v>97433326732</v>
      </c>
      <c r="D4" s="19">
        <v>101874012919</v>
      </c>
      <c r="F4" s="17"/>
      <c r="G4" s="17"/>
      <c r="H4" s="17"/>
      <c r="I4" s="16"/>
    </row>
    <row r="5" spans="1:9" ht="15" customHeight="1" x14ac:dyDescent="0.25">
      <c r="A5" s="4" t="s">
        <v>31</v>
      </c>
      <c r="B5" s="4" t="s">
        <v>45</v>
      </c>
      <c r="C5" s="20"/>
      <c r="D5" s="20"/>
      <c r="G5" s="17"/>
      <c r="H5" s="17"/>
      <c r="I5" s="16"/>
    </row>
    <row r="6" spans="1:9" ht="15" customHeight="1" x14ac:dyDescent="0.25">
      <c r="A6" s="4" t="s">
        <v>33</v>
      </c>
      <c r="B6" s="4" t="s">
        <v>46</v>
      </c>
      <c r="C6" s="20">
        <v>11974.64</v>
      </c>
      <c r="D6" s="20">
        <v>11930.34</v>
      </c>
      <c r="G6" s="17"/>
      <c r="H6" s="17"/>
      <c r="I6" s="16"/>
    </row>
    <row r="7" spans="1:9" ht="15" customHeight="1" x14ac:dyDescent="0.25">
      <c r="A7" s="7" t="s">
        <v>12</v>
      </c>
      <c r="B7" s="7" t="s">
        <v>47</v>
      </c>
      <c r="C7" s="21"/>
      <c r="D7" s="21"/>
      <c r="F7" s="17"/>
      <c r="G7" s="17"/>
      <c r="H7" s="17"/>
      <c r="I7" s="16"/>
    </row>
    <row r="8" spans="1:9" ht="15" customHeight="1" x14ac:dyDescent="0.25">
      <c r="A8" s="4" t="s">
        <v>36</v>
      </c>
      <c r="B8" s="4" t="s">
        <v>44</v>
      </c>
      <c r="C8" s="19">
        <v>117901247926</v>
      </c>
      <c r="D8" s="19">
        <v>97433326732</v>
      </c>
      <c r="F8" s="17"/>
      <c r="G8" s="17"/>
      <c r="H8" s="17"/>
      <c r="I8" s="16"/>
    </row>
    <row r="9" spans="1:9" ht="15" customHeight="1" x14ac:dyDescent="0.25">
      <c r="A9" s="4" t="s">
        <v>38</v>
      </c>
      <c r="B9" s="4" t="s">
        <v>45</v>
      </c>
      <c r="C9" s="20"/>
      <c r="D9" s="20"/>
      <c r="G9" s="17"/>
      <c r="H9" s="17"/>
      <c r="I9" s="16"/>
    </row>
    <row r="10" spans="1:9" ht="15" customHeight="1" x14ac:dyDescent="0.25">
      <c r="A10" s="4" t="s">
        <v>40</v>
      </c>
      <c r="B10" s="4" t="s">
        <v>46</v>
      </c>
      <c r="C10" s="20">
        <v>11976.34</v>
      </c>
      <c r="D10" s="20">
        <v>11974.64</v>
      </c>
      <c r="G10" s="17"/>
      <c r="H10" s="17"/>
      <c r="I10" s="16"/>
    </row>
    <row r="11" spans="1:9" ht="20.25" customHeight="1" x14ac:dyDescent="0.25">
      <c r="A11" s="7" t="s">
        <v>15</v>
      </c>
      <c r="B11" s="7" t="s">
        <v>48</v>
      </c>
      <c r="C11" s="22">
        <f>C8-C4</f>
        <v>20467921194</v>
      </c>
      <c r="D11" s="22">
        <v>-4440686187</v>
      </c>
      <c r="F11" s="17"/>
      <c r="G11" s="17"/>
      <c r="H11" s="17"/>
      <c r="I11" s="16"/>
    </row>
    <row r="12" spans="1:9" ht="28.5" customHeight="1" x14ac:dyDescent="0.25">
      <c r="A12" s="4" t="s">
        <v>49</v>
      </c>
      <c r="B12" s="13" t="s">
        <v>50</v>
      </c>
      <c r="C12" s="23">
        <f>C11-C13</f>
        <v>13738680</v>
      </c>
      <c r="D12" s="23">
        <v>367306968</v>
      </c>
      <c r="G12" s="17"/>
      <c r="H12" s="17"/>
      <c r="I12" s="16"/>
    </row>
    <row r="13" spans="1:9" ht="15" customHeight="1" x14ac:dyDescent="0.25">
      <c r="A13" s="4" t="s">
        <v>51</v>
      </c>
      <c r="B13" s="4" t="s">
        <v>52</v>
      </c>
      <c r="C13" s="29">
        <v>20454182514</v>
      </c>
      <c r="D13" s="23">
        <v>-4807993155</v>
      </c>
      <c r="G13" s="17"/>
      <c r="H13" s="17"/>
      <c r="I13" s="16"/>
    </row>
    <row r="14" spans="1:9" ht="30" customHeight="1" x14ac:dyDescent="0.25">
      <c r="A14" s="4" t="s">
        <v>53</v>
      </c>
      <c r="B14" s="13" t="s">
        <v>54</v>
      </c>
      <c r="C14" s="24"/>
      <c r="D14" s="24"/>
      <c r="F14" s="17"/>
      <c r="G14" s="17"/>
      <c r="H14" s="17"/>
      <c r="I14" s="16"/>
    </row>
    <row r="15" spans="1:9" ht="35.25" customHeight="1" x14ac:dyDescent="0.25">
      <c r="A15" s="7" t="s">
        <v>55</v>
      </c>
      <c r="B15" s="15" t="s">
        <v>56</v>
      </c>
      <c r="C15" s="25">
        <f>C10/C6-1</f>
        <v>1.4196668960408942E-4</v>
      </c>
      <c r="D15" s="25">
        <v>3.7132219199116356E-3</v>
      </c>
      <c r="G15" s="17"/>
      <c r="H15" s="17"/>
      <c r="I15" s="16"/>
    </row>
    <row r="16" spans="1:9" ht="15" customHeight="1" x14ac:dyDescent="0.25">
      <c r="A16" s="7" t="s">
        <v>57</v>
      </c>
      <c r="B16" s="7" t="s">
        <v>58</v>
      </c>
      <c r="C16" s="26"/>
      <c r="D16" s="26"/>
      <c r="G16" s="17"/>
      <c r="H16" s="17"/>
      <c r="I16" s="16"/>
    </row>
    <row r="17" spans="1:9" ht="15" customHeight="1" x14ac:dyDescent="0.25">
      <c r="A17" s="4" t="s">
        <v>59</v>
      </c>
      <c r="B17" s="4" t="s">
        <v>60</v>
      </c>
      <c r="C17" s="27">
        <v>12003.29</v>
      </c>
      <c r="D17" s="27">
        <v>11974.64</v>
      </c>
      <c r="G17" s="17"/>
      <c r="H17" s="17"/>
      <c r="I17" s="16"/>
    </row>
    <row r="18" spans="1:9" ht="15" customHeight="1" x14ac:dyDescent="0.25">
      <c r="A18" s="4" t="s">
        <v>61</v>
      </c>
      <c r="B18" s="4" t="s">
        <v>62</v>
      </c>
      <c r="C18" s="28">
        <v>11328.47</v>
      </c>
      <c r="D18" s="28">
        <v>11299.27</v>
      </c>
      <c r="G18" s="17"/>
      <c r="H18" s="17"/>
      <c r="I18" s="16"/>
    </row>
    <row r="19" spans="1:9" ht="15" customHeight="1" x14ac:dyDescent="0.25">
      <c r="A19" s="7" t="s">
        <v>63</v>
      </c>
      <c r="B19" s="7" t="s">
        <v>35</v>
      </c>
      <c r="C19" s="35"/>
      <c r="D19" s="36"/>
      <c r="G19" s="17"/>
      <c r="H19" s="17"/>
    </row>
    <row r="20" spans="1:9" ht="15" customHeight="1" x14ac:dyDescent="0.25">
      <c r="A20" s="4" t="s">
        <v>64</v>
      </c>
      <c r="B20" s="4" t="s">
        <v>37</v>
      </c>
      <c r="C20" s="37">
        <v>16689.759999999998</v>
      </c>
      <c r="D20" s="38">
        <v>7754.21</v>
      </c>
      <c r="F20" s="17"/>
      <c r="G20" s="17"/>
      <c r="H20" s="17"/>
    </row>
    <row r="21" spans="1:9" ht="15" customHeight="1" x14ac:dyDescent="0.25">
      <c r="A21" s="4" t="s">
        <v>65</v>
      </c>
      <c r="B21" s="4" t="s">
        <v>39</v>
      </c>
      <c r="C21" s="39">
        <f>C20*C10</f>
        <v>199882240.27839997</v>
      </c>
      <c r="D21" s="40">
        <v>92853873.234399989</v>
      </c>
      <c r="F21" s="17"/>
      <c r="G21" s="17"/>
      <c r="H21" s="17"/>
    </row>
    <row r="22" spans="1:9" ht="15" customHeight="1" x14ac:dyDescent="0.25">
      <c r="A22" s="4" t="s">
        <v>66</v>
      </c>
      <c r="B22" s="4" t="s">
        <v>41</v>
      </c>
      <c r="C22" s="41">
        <f>C21/C8</f>
        <v>1.6953360867211079E-3</v>
      </c>
      <c r="D22" s="42">
        <v>9.5299910563254964E-4</v>
      </c>
      <c r="F22" s="17"/>
      <c r="G22" s="17"/>
      <c r="H22" s="17"/>
    </row>
    <row r="23" spans="1:9" ht="45.75" customHeight="1" x14ac:dyDescent="0.25">
      <c r="A23" s="7" t="s">
        <v>67</v>
      </c>
      <c r="B23" s="15" t="s">
        <v>68</v>
      </c>
      <c r="C23" s="7"/>
      <c r="D23" s="7"/>
    </row>
    <row r="24" spans="1:9" ht="15" customHeight="1" x14ac:dyDescent="0.25">
      <c r="A24" s="7" t="s">
        <v>9</v>
      </c>
      <c r="B24" s="7" t="s">
        <v>43</v>
      </c>
      <c r="C24" s="7"/>
      <c r="D24" s="7"/>
      <c r="F24" s="17"/>
      <c r="G24" s="17"/>
    </row>
    <row r="25" spans="1:9" ht="15" customHeight="1" x14ac:dyDescent="0.25">
      <c r="A25" s="7" t="s">
        <v>12</v>
      </c>
      <c r="B25" s="7" t="s">
        <v>47</v>
      </c>
      <c r="C25" s="7"/>
      <c r="D25" s="7"/>
      <c r="G25" s="17"/>
    </row>
    <row r="26" spans="1:9" ht="15" customHeight="1" x14ac:dyDescent="0.25">
      <c r="A26" s="7" t="s">
        <v>15</v>
      </c>
      <c r="B26" s="7" t="s">
        <v>69</v>
      </c>
      <c r="C26" s="7"/>
      <c r="D26" s="7"/>
      <c r="G26" s="17"/>
    </row>
    <row r="27" spans="1:9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  <c r="G27" s="17"/>
    </row>
    <row r="28" spans="1:9" ht="15" customHeight="1" x14ac:dyDescent="0.25">
      <c r="A28" s="4" t="s">
        <v>72</v>
      </c>
      <c r="B28" s="4" t="s">
        <v>73</v>
      </c>
      <c r="C28" s="4"/>
      <c r="D28" s="4"/>
    </row>
    <row r="29" spans="1:9" ht="15" customHeight="1" x14ac:dyDescent="0.25">
      <c r="A29" s="4" t="s">
        <v>74</v>
      </c>
      <c r="B29" s="4" t="s">
        <v>75</v>
      </c>
      <c r="C29" s="4"/>
      <c r="D29" s="4"/>
    </row>
    <row r="30" spans="1:9" ht="15" customHeight="1" x14ac:dyDescent="0.25">
      <c r="A30" s="7" t="s">
        <v>57</v>
      </c>
      <c r="B30" s="7" t="s">
        <v>76</v>
      </c>
      <c r="C30" s="7"/>
      <c r="D30" s="7"/>
    </row>
    <row r="31" spans="1:9" ht="15" customHeight="1" x14ac:dyDescent="0.25">
      <c r="A31" s="4" t="s">
        <v>59</v>
      </c>
      <c r="B31" s="4" t="s">
        <v>60</v>
      </c>
      <c r="C31" s="4"/>
      <c r="D31" s="4"/>
    </row>
    <row r="32" spans="1:9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B42" sqref="B4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9</v>
      </c>
      <c r="B2" s="7" t="s">
        <v>28</v>
      </c>
      <c r="C2" s="7"/>
      <c r="D2" s="7"/>
    </row>
    <row r="3" spans="1:4" ht="15" customHeight="1" x14ac:dyDescent="0.25">
      <c r="A3" s="4" t="s">
        <v>29</v>
      </c>
      <c r="B3" s="4" t="s">
        <v>30</v>
      </c>
      <c r="C3" s="10"/>
      <c r="D3" s="10"/>
    </row>
    <row r="4" spans="1:4" ht="15" customHeight="1" x14ac:dyDescent="0.25">
      <c r="A4" s="4" t="s">
        <v>31</v>
      </c>
      <c r="B4" s="4" t="s">
        <v>32</v>
      </c>
      <c r="C4" s="4"/>
      <c r="D4" s="4"/>
    </row>
    <row r="5" spans="1:4" ht="15" customHeight="1" x14ac:dyDescent="0.25">
      <c r="A5" s="4" t="s">
        <v>33</v>
      </c>
      <c r="B5" s="4" t="s">
        <v>34</v>
      </c>
      <c r="C5" s="11"/>
      <c r="D5" s="11"/>
    </row>
    <row r="6" spans="1:4" ht="15" customHeight="1" x14ac:dyDescent="0.25">
      <c r="A6" s="7" t="s">
        <v>12</v>
      </c>
      <c r="B6" s="7" t="s">
        <v>35</v>
      </c>
      <c r="C6" s="7"/>
      <c r="D6" s="7"/>
    </row>
    <row r="7" spans="1:4" ht="15" customHeight="1" x14ac:dyDescent="0.25">
      <c r="A7" s="4" t="s">
        <v>36</v>
      </c>
      <c r="B7" s="4" t="s">
        <v>37</v>
      </c>
      <c r="C7" s="9"/>
      <c r="D7" s="9"/>
    </row>
    <row r="8" spans="1:4" ht="15" customHeight="1" x14ac:dyDescent="0.25">
      <c r="A8" s="4" t="s">
        <v>38</v>
      </c>
      <c r="B8" s="4" t="s">
        <v>39</v>
      </c>
      <c r="C8" s="9"/>
      <c r="D8" s="9"/>
    </row>
    <row r="9" spans="1:4" ht="15" customHeight="1" x14ac:dyDescent="0.25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/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{'SheetId':'0f0a93f5-60f7-4c27-9121-9ea290dd8334','UId':'7d8df9de-6ec3-46c6-a9cb-3bb3debdabc3','Col':3,'Row':4,'Format':'numberic','Value':'97433326732','TargetCode':''}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{'SheetId':'0f0a93f5-60f7-4c27-9121-9ea290dd8334','UId':'6878300a-c20f-462d-9746-1f03421f3475','Col':4,'Row':4,'Format':'numberic','Value':'101874012919','TargetCode':''}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{'SheetId':'0f0a93f5-60f7-4c27-9121-9ea290dd8334','UId':'cc99c128-86ca-47ff-b226-95c60d9beb91','Col':3,'Row':6,'Format':'numberic','Value':'11974.64','TargetCode':''}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{'SheetId':'0f0a93f5-60f7-4c27-9121-9ea290dd8334','UId':'c3bfcec2-e653-4f82-860b-803225fef5d1','Col':4,'Row':6,'Format':'numberic','Value':'11930.34','TargetCode':''}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{'SheetId':'0f0a93f5-60f7-4c27-9121-9ea290dd8334','UId':'1a4c42c9-725c-46f6-8a85-4bdbfb1f8740','Col':3,'Row':8,'Format':'numberic','Value':'117901247926','TargetCode':''}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{'SheetId':'0f0a93f5-60f7-4c27-9121-9ea290dd8334','UId':'102a5969-ecf0-48a6-9b4c-2ef748e27d05','Col':4,'Row':8,'Format':'numberic','Value':'97433326732','TargetCode':''}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{'SheetId':'0f0a93f5-60f7-4c27-9121-9ea290dd8334','UId':'0adef1d5-524d-427d-84c0-491fb70d8521','Col':3,'Row':10,'Format':'numberic','Value':'11976.34','TargetCode':''}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{'SheetId':'0f0a93f5-60f7-4c27-9121-9ea290dd8334','UId':'dfb17dcf-c5ba-4757-9b28-e20992bc4553','Col':4,'Row':10,'Format':'numberic','Value':'11974.64','TargetCode':''}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{'SheetId':'0f0a93f5-60f7-4c27-9121-9ea290dd8334','UId':'8c1be6bf-76a4-42d7-9fe4-f4822068d5a4','Col':3,'Row':11,'Format':'numberic','Value':'20467921194','TargetCode':''}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{'SheetId':'0f0a93f5-60f7-4c27-9121-9ea290dd8334','UId':'45174d06-2d38-411d-96aa-79e2629d72fe','Col':4,'Row':11,'Format':'numberic','Value':'-4440686187','TargetCode':''}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{'SheetId':'0f0a93f5-60f7-4c27-9121-9ea290dd8334','UId':'47189bce-6760-48da-9fba-cbd16cc1da69','Col':3,'Row':12,'Format':'numberic','Value':'13738680','TargetCode':''}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{'SheetId':'0f0a93f5-60f7-4c27-9121-9ea290dd8334','UId':'54b90877-796c-44fd-b01c-bac401362c90','Col':4,'Row':12,'Format':'numberic','Value':'367306968','TargetCode':''}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{'SheetId':'0f0a93f5-60f7-4c27-9121-9ea290dd8334','UId':'b596263e-ac83-4575-a696-5d078fa3d3e4','Col':3,'Row':13,'Format':'numberic','Value':'20454182514','TargetCode':''}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{'SheetId':'0f0a93f5-60f7-4c27-9121-9ea290dd8334','UId':'97dfbdb2-a540-49b5-997a-79b58e09a2ce','Col':4,'Row':13,'Format':'numberic','Value':'-4807993155','TargetCode':''}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{'SheetId':'0f0a93f5-60f7-4c27-9121-9ea290dd8334','UId':'99c444f1-5fe2-45a1-82fa-ae77b2e76c8c','Col':3,'Row':15,'Format':'numberic','Value':'0.000141966689604089','TargetCode':''}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{'SheetId':'0f0a93f5-60f7-4c27-9121-9ea290dd8334','UId':'3c320467-dbd9-42b8-b876-53a4718cfc56','Col':4,'Row':15,'Format':'numberic','Value':'0.00371322191991164','TargetCode':''}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{'SheetId':'0f0a93f5-60f7-4c27-9121-9ea290dd8334','UId':'b5f075a6-84c7-47a7-aca6-304f3e7f098b','Col':3,'Row':17,'Format':'numberic','Value':'12003.29','TargetCode':''}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{'SheetId':'0f0a93f5-60f7-4c27-9121-9ea290dd8334','UId':'4a3b5e69-6655-4a3c-91ad-151d0daffbbe','Col':4,'Row':17,'Format':'numberic','Value':'11974.64','TargetCode':''}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{'SheetId':'0f0a93f5-60f7-4c27-9121-9ea290dd8334','UId':'bc8aae90-3d32-424c-89d6-00637a1a5749','Col':3,'Row':18,'Format':'numberic','Value':'11328.47','TargetCode':''}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{'SheetId':'0f0a93f5-60f7-4c27-9121-9ea290dd8334','UId':'0712758c-ed69-4c11-ad9c-a1786f232e94','Col':4,'Row':18,'Format':'numberic','Value':'11299.27','TargetCode':''}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{'SheetId':'0f0a93f5-60f7-4c27-9121-9ea290dd8334','UId':'9d2538f9-f4fe-4678-a845-a343332a4000','Col':3,'Row':20,'Format':'numberic','Value':'16689.76','TargetCode':''}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{'SheetId':'0f0a93f5-60f7-4c27-9121-9ea290dd8334','UId':'2aedc9fa-169e-4d63-8a5f-edb7276fb5de','Col':4,'Row':20,'Format':'numberic','Value':'7754.21','TargetCode':''}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{'SheetId':'0f0a93f5-60f7-4c27-9121-9ea290dd8334','UId':'66104325-15b6-436e-8977-c1215983f874','Col':3,'Row':21,'Format':'numberic','Value':'199882240.2784','TargetCode':''}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{'SheetId':'0f0a93f5-60f7-4c27-9121-9ea290dd8334','UId':'7db1f99a-6d4f-4763-baf8-36e5fd015757','Col':4,'Row':21,'Format':'numberic','Value':'92853873.2344','TargetCode':''}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{'SheetId':'0f0a93f5-60f7-4c27-9121-9ea290dd8334','UId':'17834fd5-1e27-40b9-8148-68fc4fbf1c12','Col':3,'Row':22,'Format':'numberic','Value':'0.00169533608672111','TargetCode':''}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{'SheetId':'0f0a93f5-60f7-4c27-9121-9ea290dd8334','UId':'e387b061-10a9-488c-9da4-acb1bc80e5aa','Col':4,'Row':22,'Format':'numberic','Value':'0.00095299910563255','TargetCode':''}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Ol/qXRMIKythQARaj3jDwrdVE9U=</DigestValue>
    </Reference>
    <Reference URI="#idOfficeObject" Type="http://www.w3.org/2000/09/xmldsig#Object">
      <DigestMethod Algorithm="http://www.w3.org/2000/09/xmldsig#sha1"/>
      <DigestValue>0I1IvGPNuXO00L/OfkmEUvFCEJg=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jfKbZSI6VJRmi+ypyVzSdrmpdlg=</DigestValue>
    </Reference>
  </SignedInfo>
  <SignatureValue>tJ+JCLCyXHpw6eDJATxiBm+HRKLdS6pfZVLzOg1OkoH6d5TUSh3zO9gXgrY88Qebvp5ymlf/5ZQ9
/te7p2KPRyxS+Xn8xemswFWASPrP5UmqWu9b9gWDPKwXUYYeMcWb7v1vjMvTGtqLC4RMeCp6JBsu
qjksJgpJtsVyBgSCszw=</SignatureValue>
  <KeyInfo>
    <X509Data>
      <X509Certificate>MIIGBTCCA+2gAwIBAgIQVAEBAWoEesmD8deBSm4ozDANBgkqhkiG9w0BAQUFADBpMQswCQYDVQQG
EwJWTjETMBEGA1UEChMKVk5QVCBHcm91cDEeMBwGA1UECxMVVk5QVC1DQSBUcnVzdCBOZXR3b3Jr
MSUwIwYDVQQDExxWTlBUIENlcnRpZmljYXRpb24gQXV0aG9yaXR5MB4XDTE5MTIxMTA4MDkwMFoX
DTIyMTIxMTA4MDkwMFowgcsxCzAJBgNVBAYTAlZOMRIwEAYDVQQIDAlIw4AgTuG7mEkxFTATBgNV
BAcMDEhvw6BuIEtp4bq/bTFtMGsGA1UEAwxkTkfDgk4gSMOATkcgVEjGr8agTkcgTeG6oEkgQ+G7
lCBQSOG6pk4gxJDhuqZVIFTGryBWw4AgUEjDgVQgVFJJ4buCTiBWSeG7hlQgTkFNLUNISSBOSMOB
TkggSMOAIFRIw4BOSDEiMCAGCgmSJomT8ixkAQEMEk1TVDowMTAwMTUwNjE5LTA3MzCBnzANBgkq
hkiG9w0BAQEFAAOBjQAwgYkCgYEA3grSCl39oR18F2Y+S7DtB6x237HkNFGpLBObZeDC6rpfJ1YF
rQ8qHu+gH6Uhl3azL/xpaGYyBswwmCnIJRJCNGOVNt/RwB8ccA93OWm1AOsCfMmlFwCHOqDpo+dI
c+SIFxQ9eb8rRDz3+OgdeVYA19TmiIKFl0V03ypVnOjZmDsCAwEAAaOCAcgwggHEMHAGCCsGAQUF
BwEBBGQwYjAyBggrBgEFBQcwAoYmaHR0cDovL3B1Yi52bnB0LWNhLnZuL2NlcnRzL3ZucHRjYS5j
ZXIwLAYIKwYBBQUHMAGGIGh0dHA6Ly9vY3NwLnZucHQtY2Eudm4vcmVzcG9uZGVyMB0GA1UdDgQW
BBSMQmeFuErFQFMV5oNlbgKWeHOOszAMBgNVHRMBAf8EAjAAMB8GA1UdIwQYMBaAFAZpwNXVAooV
jUZ96XziaApVrGqvMGgGA1UdIARhMF8wXQYOKwYBBAGB7QMBAQMBAQIwSzAiBggrBgEFBQcCAjAW
HhQATwBJAEQALQBQAHIALQAxAC4AMDAlBggrBgEFBQcCARYZaHR0cDovL3B1Yi52bnB0LWNhLnZu
L3JwYTAxBgNVHR8EKjAoMCagJKAihiBodHRwOi8vY3JsLnZucHQtY2Eudm4vdm5wdGNhLmNybDAO
BgNVHQ8BAf8EBAMCBPAwNAYDVR0lBC0wKwYIKwYBBQUHAwIGCCsGAQUFBwMEBgorBgEEAYI3CgMM
BgkqhkiG9y8BAQUwHwYDVR0RBBgwFoEUZHZjay5odGhAYmlkdi5jb20udm4wDQYJKoZIhvcNAQEF
BQADggIBAHVoF2Vicu2XlUa1t95ef8EEWDgzHaOAIaT9JsEyKr1Nep8ODNaMkjd2ouNm3x4qJ7wJ
22L1fPHs1BByrIfzFzQvrwoQaqrIXQKFd//J4gu4Z9YTZM3JxgJa2DC+oM65qyZint4GBAdi0RLv
jHnaxFr9A/Cvig6pcl0/l0c5JM3NacPrRsr/dlzwGGkMQfxqmNSTTieNoc8q8RzdYUe3VHBWDJPR
jSZfi4Gl0xT5JZPUmCDgCXx4uLibPsRnczm1pHXH7hy/jz7LmelNngPw/EwxzmIyMNlp6a1JkB2i
ArEzsTxCysmhM09xnQUOKrqGNnu8BIOJrdz140RvismA065IFotcw9qvkIGyjlZ53pimpuPEmi5n
O2Ae168tSzo2JlI7N9QIRm+RPYNfEbTrIZsec5H8DTZpq3qrTEHKitUhRX0eabCJPAJU/OALjRle
iPVpUefl/QVrEbHvVWNCFH5ZosxNCfTguRmisDSyfvO1Lqu0CpHJhDa56jj9eq6SFaAyK7Gv44PM
rq8r74zfPuoyJ5Xkp7HQSZ6c2yiJt27zDKOslBVXLrBkR1dBAwWzmk8fY9zhuhNOePSxuzw0iYV8
AJhk+GmSDEBPJDzMyjiuzI9HIILM4k9MObC9OBuPR6mdMpXeoyelw935/6ikG/kt92JjJzZkSih7
tRBWslpE</X509Certificate>
    </X509Data>
  </KeyInfo>
  <Object xmlns:mdssi="http://schemas.openxmlformats.org/package/2006/digital-signature" Id="idPackageObject">
    <Manifest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1.vml?ContentType=application/vnd.openxmlformats-officedocument.vmlDrawing">
        <DigestMethod Algorithm="http://www.w3.org/2000/09/xmldsig#sha1"/>
        <DigestValue>kRKXH++I9Wbv+2zLPtAtEbhVj1U=</DigestValue>
      </Reference>
      <Reference URI="/xl/sharedStrings.xml?ContentType=application/vnd.openxmlformats-officedocument.spreadsheetml.sharedStrings+xml">
        <DigestMethod Algorithm="http://www.w3.org/2000/09/xmldsig#sha1"/>
        <DigestValue>f7kfEieRcRHx/sKBJADB6YD1bII=</DigestValue>
      </Reference>
      <Reference URI="/xl/drawings/vmlDrawing2.vml?ContentType=application/vnd.openxmlformats-officedocument.vmlDrawing">
        <DigestMethod Algorithm="http://www.w3.org/2000/09/xmldsig#sha1"/>
        <DigestValue>OHq4UV+Bv1WKwd9VG0VsjUz87Ow=</DigestValue>
      </Reference>
      <Reference URI="/xl/styles.xml?ContentType=application/vnd.openxmlformats-officedocument.spreadsheetml.styles+xml">
        <DigestMethod Algorithm="http://www.w3.org/2000/09/xmldsig#sha1"/>
        <DigestValue>wPGujavCQNxBrYRCaA9+jQGgZ+I=</DigestValue>
      </Reference>
      <Reference URI="/xl/worksheets/sheet5.xml?ContentType=application/vnd.openxmlformats-officedocument.spreadsheetml.worksheet+xml">
        <DigestMethod Algorithm="http://www.w3.org/2000/09/xmldsig#sha1"/>
        <DigestValue>niraKAqg9am8sjAbjRyRLFJVRu0=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calcChain.xml?ContentType=application/vnd.openxmlformats-officedocument.spreadsheetml.calcChain+xml">
        <DigestMethod Algorithm="http://www.w3.org/2000/09/xmldsig#sha1"/>
        <DigestValue>X2MD3/Ld+Nu/MXXsL0k0F6MTOq0=</DigestValue>
      </Reference>
      <Reference URI="/xl/comments1.xml?ContentType=application/vnd.openxmlformats-officedocument.spreadsheetml.comments+xml">
        <DigestMethod Algorithm="http://www.w3.org/2000/09/xmldsig#sha1"/>
        <DigestValue>BGEM36zn/n4C9sKshEEPsv/yF9c=</DigestValue>
      </Reference>
      <Reference URI="/xl/worksheets/sheet1.xml?ContentType=application/vnd.openxmlformats-officedocument.spreadsheetml.worksheet+xml">
        <DigestMethod Algorithm="http://www.w3.org/2000/09/xmldsig#sha1"/>
        <DigestValue>Ca2ZBugkS5TVyo0Wh65TxIMrjo0=</DigestValue>
      </Reference>
      <Reference URI="/xl/worksheets/sheet4.xml?ContentType=application/vnd.openxmlformats-officedocument.spreadsheetml.worksheet+xml">
        <DigestMethod Algorithm="http://www.w3.org/2000/09/xmldsig#sha1"/>
        <DigestValue>fQN8ug8pF6YJIXgW8uZeq9CaC0g=</DigestValue>
      </Reference>
      <Reference URI="/xl/drawings/vmlDrawing3.vml?ContentType=application/vnd.openxmlformats-officedocument.vmlDrawing">
        <DigestMethod Algorithm="http://www.w3.org/2000/09/xmldsig#sha1"/>
        <DigestValue>m1cBq1G2R/q80HHXCCTRfrXN6kQ=</DigestValue>
      </Reference>
      <Reference URI="/xl/workbook.xml?ContentType=application/vnd.openxmlformats-officedocument.spreadsheetml.sheet.main+xml">
        <DigestMethod Algorithm="http://www.w3.org/2000/09/xmldsig#sha1"/>
        <DigestValue>s1RPHFFylDhB00uhF4rPBojkj/s=</DigestValue>
      </Reference>
      <Reference URI="/xl/worksheets/sheet3.xml?ContentType=application/vnd.openxmlformats-officedocument.spreadsheetml.worksheet+xml">
        <DigestMethod Algorithm="http://www.w3.org/2000/09/xmldsig#sha1"/>
        <DigestValue>XwGyxzYgVXnMsS0jGHdn+RPrF68=</DigestValue>
      </Reference>
      <Reference URI="/xl/worksheets/sheet2.xml?ContentType=application/vnd.openxmlformats-officedocument.spreadsheetml.worksheet+xml">
        <DigestMethod Algorithm="http://www.w3.org/2000/09/xmldsig#sha1"/>
        <DigestValue>GUYxCqiLpBxnN+HAjvdVV58g2Tg=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2022-04-04T09:48:49Z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2022-04-04T09:48:49Z</xd:SigningTime>
          <xd:SigningCertificate>
            <xd:Cert>
              <xd:CertDigest>
                <DigestMethod Algorithm="http://www.w3.org/2000/09/xmldsig#sha1"/>
                <DigestValue>4uIypyJZgINGTC4PHyhoubUhAMw=</DigestValue>
              </xd:CertDigest>
              <xd:IssuerSerial>
                <X509IssuerName>CN=VNPT Certification Authority, OU=VNPT-CA Trust Network, O=VNPT Group, C=VN</X509IssuerName>
                <X509SerialNumber>111660364337240060907838207053190277324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dcterms:created xsi:type="dcterms:W3CDTF">2021-05-17T07:04:34Z</dcterms:created>
  <dcterms:modified xsi:type="dcterms:W3CDTF">2022-04-04T07:12:07Z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