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15" i="3" s="1"/>
  <c r="C4" i="3"/>
  <c r="C11" i="3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C12" i="3" l="1"/>
  <c r="A43" i="5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<sst xmlns="http://schemas.openxmlformats.org/spreadsheetml/2006/main" count="170" uniqueCount="85">
  <si>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</si>
  <si>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</si>
  <si>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</si>
  <si>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</si>
  <si>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</si>
  <si>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</si>
  <si>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</si>
  <si>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</si>
  <si>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</si>
  <si>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</si>
  <si>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</si>
  <si>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</si>
  <si>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</si>
  <si>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</si>
  <si>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</si>
  <si>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</si>
  <si>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</si>
  <si>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</si>
  <si>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</si>
  <si>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</si>
  <si>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</si>
  <si>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</si>
  <si>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</si>
  <si>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</si>
  <si>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</si>
  <si>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</si>
  <si>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</si>
  <si>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</si>
  <si>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</si>
  <si>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</si>
  <si>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</si>
  <si>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</si>
  <si>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</si>
  <si>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</si>
  <si>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</si>
  <si>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</si>
  <si>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</si>
  <si>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</si>
  <si>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</si>
  <si>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</si>
  <si>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</si>
  <si>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</si>
  <si>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</si>
  <si>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</si>
  <si>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</si>
  <si>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</si>
  <si>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</si>
  <si>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</si>
  <si>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</si>
  <si>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</si>
  <si>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</si>
  <si>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</si>
  <si>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</si>
  <si>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</si>
  <si>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</si>
  <si>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</si>
  <si>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</si>
  <si>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</si>
  <si>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</si>
  <si>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</si>
  <si>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</si>
  <si>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</si>
  <si>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</si>
  <si>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</si>
  <si>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</si>
  <si>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</si>
  <si>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</si>
  <si>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</si>
  <si>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</si>
  <si>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</si>
  <si>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</si>
  <si>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</si>
  <si>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</si>
  <si>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</si>
  <si>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</si>
  <si>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</si>
  <si>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</si>
  <si>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</si>
  <si>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</si>
  <si>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</si>
  <si>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</si>
  <si>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</si>
  <si>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</si>
  <si>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</si>
  <si>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07 tháng 03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</si>
</sst>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5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5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5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5" fontId="0" fillId="0" borderId="0" xfId="1" applyFont="1"/>
    <xf numFmtId="165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5" fontId="3" fillId="0" borderId="1" xfId="1" applyFont="1" applyFill="1" applyBorder="1" applyAlignment="1">
      <alignment horizontal="right"/>
    </xf>
    <xf numFmtId="165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5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5" fontId="11" fillId="0" borderId="1" xfId="1" applyFont="1" applyFill="1" applyBorder="1" applyAlignment="1">
      <alignment horizontal="right"/>
    </xf>
    <xf numFmtId="165" fontId="3" fillId="0" borderId="2" xfId="1" applyFont="1" applyFill="1" applyBorder="1" applyAlignment="1"/>
    <xf numFmtId="165" fontId="3" fillId="0" borderId="2" xfId="1" applyFont="1" applyFill="1" applyBorder="1" applyAlignment="1">
      <alignment horizontal="right"/>
    </xf>
    <xf numFmtId="37" fontId="13" fillId="0" borderId="3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  <xf numFmtId="165" fontId="3" fillId="0" borderId="1" xfId="1" applyFont="1" applyBorder="1" applyAlignment="1">
      <alignment horizontal="left"/>
    </xf>
    <xf numFmtId="166" fontId="3" fillId="0" borderId="1" xfId="1" applyNumberFormat="1" applyFont="1" applyBorder="1" applyAlignment="1">
      <alignment horizontal="left"/>
    </xf>
    <xf numFmtId="10" fontId="3" fillId="0" borderId="1" xfId="2" applyNumberFormat="1" applyFont="1" applyBorder="1" applyAlignment="1">
      <alignment horizontal="righ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9" sqref="A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2" t="s">
        <v>0</v>
      </c>
      <c r="B1" s="32"/>
      <c r="C1" s="32"/>
      <c r="D1" s="32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44620</v>
      </c>
    </row>
    <row r="3" spans="1:4" ht="15" customHeight="1" x14ac:dyDescent="0.25">
      <c r="A3" s="1"/>
      <c r="B3" s="1" t="s">
        <v>1</v>
      </c>
      <c r="C3" s="2" t="s">
        <v>3</v>
      </c>
      <c r="D3" s="8">
        <v>44626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3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4" t="s">
        <v>24</v>
      </c>
      <c r="B24" s="34"/>
      <c r="C24" s="34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A4" sqref="A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0">
        <f>D8</f>
        <v>109969239518</v>
      </c>
      <c r="D4" s="20">
        <v>110583402679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1"/>
      <c r="D5" s="21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1">
        <f>D10</f>
        <v>11908.37</v>
      </c>
      <c r="D6" s="21">
        <v>11888.31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2"/>
      <c r="D7" s="22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0">
        <v>106221977536</v>
      </c>
      <c r="D8" s="20">
        <v>109969239518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1"/>
      <c r="D9" s="21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1">
        <v>11926.55</v>
      </c>
      <c r="D10" s="21">
        <v>11908.37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3">
        <f>C8-C4</f>
        <v>-3747261982</v>
      </c>
      <c r="D11" s="23">
        <v>-614163161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4">
        <f>C11-C13</f>
        <v>166450332</v>
      </c>
      <c r="D12" s="24">
        <v>186662535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30">
        <v>-3913712314</v>
      </c>
      <c r="D13" s="24">
        <v>-800825696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5"/>
      <c r="D14" s="25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6">
        <f>C10/C6-1</f>
        <v>1.5266573007051143E-3</v>
      </c>
      <c r="D15" s="26">
        <v>1.6873718804439886E-3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7"/>
      <c r="D16" s="27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28">
        <v>11926.55</v>
      </c>
      <c r="D17" s="28">
        <v>11908.37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29">
        <v>11261.67</v>
      </c>
      <c r="D18" s="29">
        <v>11242.25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  <c r="G19" s="17"/>
      <c r="H19" s="17"/>
    </row>
    <row r="20" spans="1:9" ht="15" customHeight="1" x14ac:dyDescent="0.25">
      <c r="A20" s="4" t="s">
        <v>64</v>
      </c>
      <c r="B20" s="4" t="s">
        <v>37</v>
      </c>
      <c r="C20" s="9">
        <v>4195.4399999999996</v>
      </c>
      <c r="D20" s="36">
        <v>0</v>
      </c>
      <c r="F20" s="17"/>
      <c r="G20" s="17"/>
      <c r="H20" s="17"/>
    </row>
    <row r="21" spans="1:9" ht="15" customHeight="1" x14ac:dyDescent="0.25">
      <c r="A21" s="4" t="s">
        <v>65</v>
      </c>
      <c r="B21" s="4" t="s">
        <v>39</v>
      </c>
      <c r="C21" s="10">
        <v>50037124.931999989</v>
      </c>
      <c r="D21" s="37">
        <v>0</v>
      </c>
      <c r="F21" s="17"/>
      <c r="G21" s="17"/>
      <c r="H21" s="17"/>
    </row>
    <row r="22" spans="1:9" ht="15" customHeight="1" x14ac:dyDescent="0.25">
      <c r="A22" s="4" t="s">
        <v>66</v>
      </c>
      <c r="B22" s="4" t="s">
        <v>41</v>
      </c>
      <c r="C22" s="12">
        <v>4.7106188467487117E-4</v>
      </c>
      <c r="D22" s="38">
        <v>0</v>
      </c>
      <c r="G22" s="17"/>
      <c r="H22" s="17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17"/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{'SheetId':'0f0a93f5-60f7-4c27-9121-9ea290dd8334','UId':'7d8df9de-6ec3-46c6-a9cb-3bb3debdabc3','Col':3,'Row':4,'Format':'numberic','Value':'109969239518','TargetCode':''}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{'SheetId':'0f0a93f5-60f7-4c27-9121-9ea290dd8334','UId':'6878300a-c20f-462d-9746-1f03421f3475','Col':4,'Row':4,'Format':'numberic','Value':'110583402679','TargetCode':''}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{'SheetId':'0f0a93f5-60f7-4c27-9121-9ea290dd8334','UId':'cc99c128-86ca-47ff-b226-95c60d9beb91','Col':3,'Row':6,'Format':'numberic','Value':'11908.37','TargetCode':''}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{'SheetId':'0f0a93f5-60f7-4c27-9121-9ea290dd8334','UId':'c3bfcec2-e653-4f82-860b-803225fef5d1','Col':4,'Row':6,'Format':'numberic','Value':'11888.31','TargetCode':''}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{'SheetId':'0f0a93f5-60f7-4c27-9121-9ea290dd8334','UId':'1a4c42c9-725c-46f6-8a85-4bdbfb1f8740','Col':3,'Row':8,'Format':'numberic','Value':'106221977536','TargetCode':''}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{'SheetId':'0f0a93f5-60f7-4c27-9121-9ea290dd8334','UId':'102a5969-ecf0-48a6-9b4c-2ef748e27d05','Col':4,'Row':8,'Format':'numberic','Value':'109969239518','TargetCode':''}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{'SheetId':'0f0a93f5-60f7-4c27-9121-9ea290dd8334','UId':'0adef1d5-524d-427d-84c0-491fb70d8521','Col':3,'Row':10,'Format':'numberic','Value':'11926.55','TargetCode':''}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{'SheetId':'0f0a93f5-60f7-4c27-9121-9ea290dd8334','UId':'dfb17dcf-c5ba-4757-9b28-e20992bc4553','Col':4,'Row':10,'Format':'numberic','Value':'11908.37','TargetCode':''}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{'SheetId':'0f0a93f5-60f7-4c27-9121-9ea290dd8334','UId':'8c1be6bf-76a4-42d7-9fe4-f4822068d5a4','Col':3,'Row':11,'Format':'numberic','Value':'-3747261982','TargetCode':''}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{'SheetId':'0f0a93f5-60f7-4c27-9121-9ea290dd8334','UId':'45174d06-2d38-411d-96aa-79e2629d72fe','Col':4,'Row':11,'Format':'numberic','Value':'-614163161','TargetCode':''}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{'SheetId':'0f0a93f5-60f7-4c27-9121-9ea290dd8334','UId':'47189bce-6760-48da-9fba-cbd16cc1da69','Col':3,'Row':12,'Format':'numberic','Value':'166450332','TargetCode':''}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{'SheetId':'0f0a93f5-60f7-4c27-9121-9ea290dd8334','UId':'54b90877-796c-44fd-b01c-bac401362c90','Col':4,'Row':12,'Format':'numberic','Value':'186662535','TargetCode':''}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{'SheetId':'0f0a93f5-60f7-4c27-9121-9ea290dd8334','UId':'b596263e-ac83-4575-a696-5d078fa3d3e4','Col':3,'Row':13,'Format':'numberic','Value':'-3913712314','TargetCode':''}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{'SheetId':'0f0a93f5-60f7-4c27-9121-9ea290dd8334','UId':'97dfbdb2-a540-49b5-997a-79b58e09a2ce','Col':4,'Row':13,'Format':'numberic','Value':'-800825696','TargetCode':''}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{'SheetId':'0f0a93f5-60f7-4c27-9121-9ea290dd8334','UId':'99c444f1-5fe2-45a1-82fa-ae77b2e76c8c','Col':3,'Row':15,'Format':'numberic','Value':'0.00152665730070511','TargetCode':''}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{'SheetId':'0f0a93f5-60f7-4c27-9121-9ea290dd8334','UId':'3c320467-dbd9-42b8-b876-53a4718cfc56','Col':4,'Row':15,'Format':'numberic','Value':'0.00168737188044399','TargetCode':''}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{'SheetId':'0f0a93f5-60f7-4c27-9121-9ea290dd8334','UId':'b5f075a6-84c7-47a7-aca6-304f3e7f098b','Col':3,'Row':17,'Format':'numberic','Value':'11926.55','TargetCode':''}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{'SheetId':'0f0a93f5-60f7-4c27-9121-9ea290dd8334','UId':'4a3b5e69-6655-4a3c-91ad-151d0daffbbe','Col':4,'Row':17,'Format':'numberic','Value':'11908.37','TargetCode':''}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{'SheetId':'0f0a93f5-60f7-4c27-9121-9ea290dd8334','UId':'bc8aae90-3d32-424c-89d6-00637a1a5749','Col':3,'Row':18,'Format':'numberic','Value':'11261.67','TargetCode':''}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{'SheetId':'0f0a93f5-60f7-4c27-9121-9ea290dd8334','UId':'0712758c-ed69-4c11-ad9c-a1786f232e94','Col':4,'Row':18,'Format':'numberic','Value':'11242.25','TargetCode':''}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{'SheetId':'0f0a93f5-60f7-4c27-9121-9ea290dd8334','UId':'9d2538f9-f4fe-4678-a845-a343332a4000','Col':3,'Row':20,'Format':'numberic','Value':'4195.44','TargetCode':''}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{'SheetId':'0f0a93f5-60f7-4c27-9121-9ea290dd8334','UId':'66104325-15b6-436e-8977-c1215983f874','Col':3,'Row':21,'Format':'numberic','Value':'50037124.932','TargetCode':''}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{'SheetId':'0f0a93f5-60f7-4c27-9121-9ea290dd8334','UId':'17834fd5-1e27-40b9-8148-68fc4fbf1c12','Col':3,'Row':22,'Format':'numberic','Value':'0.000471061884674871','TargetCode':''}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mdjS3e1jyZrL3w+B3dFHJ7F/x5U=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TPsit4WZ26paDXjexyWMswuKqW8=</DigestValue>
    </Reference>
  </SignedInfo>
  <SignatureValue>FxouBqC582GE7QbkcaKlbh+fMxOF4IVewwKS1o8Dn1lm2ZojnOhsB8g3MWcJ8eHb/b5ZtfYesSyi
exlHUNjlYtnwNE4N2viINi9AMGrz35ekxXmcUSHkEESBm/+XCySdzPHmfhnLqVvzrliYKEb2VU33
59mEeVBZrKoEMPQnU18=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4gPwznyy8yn5qPI5LEvXeKqQhd0=</DigestValue>
      </Reference>
      <Reference URI="/xl/sharedStrings.xml?ContentType=application/vnd.openxmlformats-officedocument.spreadsheetml.sharedStrings+xml">
        <DigestMethod Algorithm="http://www.w3.org/2000/09/xmldsig#sha1"/>
        <DigestValue>ldD64jK366gNoEluZo2wGUQD0rE=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WAjKi7pM0TmqZvvqhGhy6ZFIRTc=</DigestValue>
      </Reference>
      <Reference URI="/xl/worksheets/sheet5.xml?ContentType=application/vnd.openxmlformats-officedocument.spreadsheetml.worksheet+xml">
        <DigestMethod Algorithm="http://www.w3.org/2000/09/xmldsig#sha1"/>
        <DigestValue>bJgO3voWHaidcyQgePp2FWChFjA=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4UQF1/4A7o4NkmAbPVJYpbPGRFU=</DigestValue>
      </Reference>
      <Reference URI="/xl/comments1.xml?ContentType=application/vnd.openxmlformats-officedocument.spreadsheetml.comments+xml">
        <DigestMethod Algorithm="http://www.w3.org/2000/09/xmldsig#sha1"/>
        <DigestValue>RMGf7hUclLYjxCFMGOhquqp2bMI=</DigestValue>
      </Reference>
      <Reference URI="/xl/worksheets/sheet1.xml?ContentType=application/vnd.openxmlformats-officedocument.spreadsheetml.worksheet+xml">
        <DigestMethod Algorithm="http://www.w3.org/2000/09/xmldsig#sha1"/>
        <DigestValue>Pr/zJvj9aywb6/ZCr3h+d3LBKkE=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fhhmFTiK5vgnW+tsFSq70VMZ+uw=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2022-03-08T02:01:33Z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2022-03-08T02:01:33Z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2022-03-08T01:58:04Z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