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omments3.xml" ContentType="application/vnd.openxmlformats-officedocument.spreadsheetml.comments+xml"/>
  <Override PartName="/xl/comments1.xml" ContentType="application/vnd.openxmlformats-officedocument.spreadsheetml.comment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200" windowHeight="11190"/>
  </bookViews>
  <sheets>
    <sheet name="Tong quan" sheetId="1" r:id="rId1"/>
    <sheet name="QuyDinhGia_Khac" sheetId="3" r:id="rId2"/>
    <sheet name="QuyDinhGia_HangNgay" sheetId="2" r:id="rId3"/>
    <sheet name="PhanHoiNHGS_06281" sheetId="4" r:id="rId4"/>
    <sheet name="SheetHidden" sheetId="5" state="hidden" r:id="rId5"/>
  </sheets>
  <calcPr calcId="145621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8" i="5"/>
  <c r="A39" i="5"/>
  <c r="A40" i="5"/>
  <c r="A41" i="5"/>
  <c r="A42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43" i="5" l="1"/>
  <c r="A37" i="5" l="1"/>
</calcChain>
</file>

<file path=xl/comments1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<sst xmlns="http://schemas.openxmlformats.org/spreadsheetml/2006/main" count="170" uniqueCount="85">
  <si>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</si>
  <si>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</si>
  <si>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</si>
  <si>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</si>
  <si>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</si>
  <si>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</si>
  <si>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</si>
  <si>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</si>
  <si>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</si>
  <si>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</si>
  <si>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</si>
  <si>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</si>
  <si>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</si>
  <si>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</si>
  <si>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</si>
  <si>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</si>
  <si>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</si>
  <si>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</si>
  <si>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</si>
  <si>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</si>
  <si>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</si>
  <si>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</si>
  <si>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</si>
  <si>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</si>
  <si>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</si>
  <si>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</si>
  <si>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</si>
  <si>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</si>
  <si>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</si>
  <si>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</si>
  <si>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</si>
  <si>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</si>
  <si>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</si>
  <si>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</si>
  <si>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</si>
  <si>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</si>
  <si>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</si>
  <si>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</si>
  <si>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</si>
  <si>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</si>
  <si>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</si>
  <si>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</si>
  <si>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</si>
  <si>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</si>
  <si>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</si>
  <si>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</si>
  <si>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</si>
  <si>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</si>
  <si>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</si>
  <si>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</si>
  <si>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</si>
  <si>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</si>
  <si>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</si>
  <si>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</si>
  <si>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</si>
  <si>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</si>
  <si>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</si>
  <si>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</si>
  <si>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</si>
  <si>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</si>
  <si>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</si>
  <si>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</si>
  <si>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</si>
  <si>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</si>
  <si>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</si>
  <si>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</si>
  <si>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</si>
  <si>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</si>
  <si>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</si>
  <si>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</si>
  <si>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</si>
  <si>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</si>
  <si>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</si>
  <si>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</si>
  <si>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</si>
  <si>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</si>
  <si>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</si>
  <si>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</si>
  <si>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</si>
  <si>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</si>
  <si>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</si>
  <si>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Công ty quản lý quỹ: Công ty Cổ phần Quản lý Quỹ Kỹ Thương</t>
  </si>
  <si>
    <t>Tên Ngân hàng giám sát: Ngân hàng TMCP Đầu tư và Phát triển Việt Nam - Chi nhánh Hà Thành</t>
  </si>
  <si>
    <t>Tên Quỹ: Quỹ Đầu tư Trái phiếu Linh hoạt Techcom</t>
  </si>
  <si>
    <t>Ngày định giá/Ngày giao dịch: ngày 27 tháng 12 năm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</si>
</sst>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_-;\-* #,##0.00_-;_-* &quot;-&quot;??_-;_-@_-"/>
    <numFmt numFmtId="166" formatCode="_(* #,##0_);_(* \(#,##0\);_(* &quot;-&quot;??_);_(@_)"/>
  </numFmts>
  <fonts count="13" x14ac:knownFonts="1">
    <font>
      <sz val="10"/>
      <name val="Arial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2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horizontal="center" vertical="justify"/>
    </xf>
    <xf numFmtId="0" fontId="6" fillId="0" borderId="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/>
    </xf>
    <xf numFmtId="14" fontId="3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6" fontId="6" fillId="0" borderId="1" xfId="1" applyNumberFormat="1" applyFont="1" applyBorder="1" applyAlignment="1">
      <alignment horizontal="left"/>
    </xf>
    <xf numFmtId="164" fontId="6" fillId="0" borderId="1" xfId="1" applyFont="1" applyBorder="1" applyAlignment="1">
      <alignment horizontal="right"/>
    </xf>
    <xf numFmtId="10" fontId="6" fillId="0" borderId="1" xfId="2" applyNumberFormat="1" applyFont="1" applyBorder="1" applyAlignment="1">
      <alignment horizontal="right"/>
    </xf>
    <xf numFmtId="0" fontId="6" fillId="0" borderId="1" xfId="0" applyFont="1" applyBorder="1" applyAlignment="1">
      <alignment horizontal="left" wrapText="1"/>
    </xf>
    <xf numFmtId="164" fontId="11" fillId="0" borderId="1" xfId="1" applyFont="1" applyBorder="1" applyAlignment="1">
      <alignment horizontal="right"/>
    </xf>
    <xf numFmtId="0" fontId="11" fillId="0" borderId="1" xfId="0" applyFont="1" applyBorder="1" applyAlignment="1">
      <alignment horizontal="left" wrapText="1"/>
    </xf>
    <xf numFmtId="166" fontId="0" fillId="0" borderId="0" xfId="0" applyNumberFormat="1"/>
    <xf numFmtId="164" fontId="0" fillId="0" borderId="0" xfId="1" applyFont="1"/>
    <xf numFmtId="164" fontId="4" fillId="0" borderId="1" xfId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/>
    </xf>
    <xf numFmtId="166" fontId="3" fillId="0" borderId="1" xfId="1" applyNumberFormat="1" applyFont="1" applyFill="1" applyBorder="1" applyAlignment="1">
      <alignment horizontal="right"/>
    </xf>
    <xf numFmtId="164" fontId="3" fillId="0" borderId="1" xfId="1" applyFont="1" applyFill="1" applyBorder="1" applyAlignment="1">
      <alignment horizontal="right"/>
    </xf>
    <xf numFmtId="164" fontId="4" fillId="0" borderId="1" xfId="1" applyFont="1" applyFill="1" applyBorder="1" applyAlignment="1">
      <alignment horizontal="right"/>
    </xf>
    <xf numFmtId="166" fontId="11" fillId="0" borderId="1" xfId="1" applyNumberFormat="1" applyFont="1" applyFill="1" applyBorder="1" applyAlignment="1">
      <alignment horizontal="right"/>
    </xf>
    <xf numFmtId="166" fontId="6" fillId="0" borderId="1" xfId="1" applyNumberFormat="1" applyFont="1" applyFill="1" applyBorder="1" applyAlignment="1">
      <alignment horizontal="right"/>
    </xf>
    <xf numFmtId="164" fontId="6" fillId="0" borderId="1" xfId="1" applyFont="1" applyFill="1" applyBorder="1" applyAlignment="1">
      <alignment horizontal="right"/>
    </xf>
    <xf numFmtId="10" fontId="11" fillId="0" borderId="1" xfId="1" applyNumberFormat="1" applyFont="1" applyFill="1" applyBorder="1" applyAlignment="1">
      <alignment horizontal="right"/>
    </xf>
    <xf numFmtId="164" fontId="11" fillId="0" borderId="1" xfId="1" applyFont="1" applyFill="1" applyBorder="1" applyAlignment="1">
      <alignment horizontal="right"/>
    </xf>
    <xf numFmtId="164" fontId="3" fillId="0" borderId="2" xfId="1" applyFont="1" applyFill="1" applyBorder="1" applyAlignment="1"/>
    <xf numFmtId="164" fontId="3" fillId="0" borderId="2" xfId="1" applyFont="1" applyFill="1" applyBorder="1" applyAlignment="1">
      <alignment horizontal="right"/>
    </xf>
    <xf numFmtId="0" fontId="2" fillId="0" borderId="0" xfId="0" applyFont="1" applyAlignment="1">
      <alignment horizontal="center" vertical="justify"/>
    </xf>
    <xf numFmtId="0" fontId="8" fillId="0" borderId="0" xfId="0" applyFont="1" applyAlignment="1">
      <alignment horizontal="center" vertical="justify"/>
    </xf>
    <xf numFmtId="0" fontId="9" fillId="0" borderId="0" xfId="0" applyFont="1" applyAlignment="1">
      <alignment horizontal="center" vertical="justify"/>
    </xf>
    <xf numFmtId="0" fontId="3" fillId="0" borderId="0" xfId="0" applyFont="1" applyAlignment="1">
      <alignment horizontal="left"/>
    </xf>
  </cellXfs>
  <cellStyles count="4">
    <cellStyle name="Comma" xfId="1" builtinId="3"/>
    <cellStyle name="Comma 10" xf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5"/>
  <sheetViews>
    <sheetView tabSelected="1" workbookViewId="0">
      <selection activeCell="A40" sqref="A40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4" ht="30" customHeight="1" x14ac:dyDescent="0.2">
      <c r="A1" s="32" t="s">
        <v>0</v>
      </c>
      <c r="B1" s="32"/>
      <c r="C1" s="32"/>
      <c r="D1" s="32"/>
    </row>
    <row r="2" spans="1:4" ht="15" customHeight="1" x14ac:dyDescent="0.25">
      <c r="A2" s="1" t="s">
        <v>1</v>
      </c>
      <c r="B2" s="1" t="s">
        <v>1</v>
      </c>
      <c r="C2" s="2" t="s">
        <v>2</v>
      </c>
      <c r="D2" s="8">
        <v>44550</v>
      </c>
    </row>
    <row r="3" spans="1:4" ht="15" customHeight="1" x14ac:dyDescent="0.25">
      <c r="A3" s="1"/>
      <c r="B3" s="1" t="s">
        <v>1</v>
      </c>
      <c r="C3" s="2" t="s">
        <v>3</v>
      </c>
      <c r="D3" s="8">
        <v>44556</v>
      </c>
    </row>
    <row r="4" spans="1:4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4" ht="15" customHeight="1" x14ac:dyDescent="0.25">
      <c r="A5" s="1" t="s">
        <v>81</v>
      </c>
      <c r="B5" s="1"/>
      <c r="C5" s="1"/>
      <c r="D5" s="1" t="s">
        <v>1</v>
      </c>
    </row>
    <row r="6" spans="1:4" ht="15" customHeight="1" x14ac:dyDescent="0.25">
      <c r="A6" s="1" t="s">
        <v>82</v>
      </c>
      <c r="B6" s="1"/>
      <c r="C6" s="1"/>
      <c r="D6" s="1" t="s">
        <v>1</v>
      </c>
    </row>
    <row r="7" spans="1:4" ht="15" customHeight="1" x14ac:dyDescent="0.25">
      <c r="A7" s="1" t="s">
        <v>83</v>
      </c>
      <c r="B7" s="1"/>
      <c r="C7" s="1"/>
      <c r="D7" s="1"/>
    </row>
    <row r="8" spans="1:4" ht="15" customHeight="1" x14ac:dyDescent="0.25">
      <c r="A8" s="21" t="s">
        <v>84</v>
      </c>
      <c r="B8" s="1"/>
      <c r="C8" s="1"/>
      <c r="D8" s="1" t="s">
        <v>4</v>
      </c>
    </row>
    <row r="9" spans="1:4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4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4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4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4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4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4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4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35" t="s">
        <v>19</v>
      </c>
      <c r="D17" s="35"/>
    </row>
    <row r="18" spans="1:4" ht="15" customHeight="1" x14ac:dyDescent="0.25">
      <c r="A18" s="1" t="s">
        <v>1</v>
      </c>
      <c r="B18" s="1" t="s">
        <v>1</v>
      </c>
      <c r="C18" s="35" t="s">
        <v>20</v>
      </c>
      <c r="D18" s="35"/>
    </row>
    <row r="19" spans="1:4" ht="15" customHeight="1" x14ac:dyDescent="0.25">
      <c r="A19" s="1" t="s">
        <v>1</v>
      </c>
      <c r="B19" s="1" t="s">
        <v>1</v>
      </c>
      <c r="C19" s="35" t="s">
        <v>21</v>
      </c>
      <c r="D19" s="35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8.25" customHeight="1" x14ac:dyDescent="0.2">
      <c r="A23" s="33" t="s">
        <v>22</v>
      </c>
      <c r="B23" s="33"/>
      <c r="C23" s="33" t="s">
        <v>23</v>
      </c>
      <c r="D23" s="33"/>
    </row>
    <row r="24" spans="1:4" ht="15" customHeight="1" x14ac:dyDescent="0.2">
      <c r="A24" s="34" t="s">
        <v>24</v>
      </c>
      <c r="B24" s="34"/>
      <c r="C24" s="34" t="s">
        <v>24</v>
      </c>
      <c r="D24" s="34"/>
    </row>
    <row r="25" spans="1:4" ht="15" customHeight="1" x14ac:dyDescent="0.25">
      <c r="A25" s="35" t="s">
        <v>1</v>
      </c>
      <c r="B25" s="35"/>
      <c r="C25" s="35" t="s">
        <v>1</v>
      </c>
      <c r="D25" s="35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I34"/>
  <sheetViews>
    <sheetView workbookViewId="0">
      <selection activeCell="H4" sqref="E4:H18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  <col min="6" max="7" width="17.7109375" bestFit="1" customWidth="1"/>
    <col min="8" max="8" width="11.85546875" bestFit="1" customWidth="1"/>
  </cols>
  <sheetData>
    <row r="1" spans="1:9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9" ht="15" customHeight="1" x14ac:dyDescent="0.25">
      <c r="A2" s="7" t="s">
        <v>42</v>
      </c>
      <c r="B2" s="7" t="s">
        <v>28</v>
      </c>
      <c r="C2" s="14"/>
      <c r="D2" s="18"/>
    </row>
    <row r="3" spans="1:9" ht="15" customHeight="1" x14ac:dyDescent="0.25">
      <c r="A3" s="7" t="s">
        <v>9</v>
      </c>
      <c r="B3" s="7" t="s">
        <v>43</v>
      </c>
      <c r="C3" s="14"/>
      <c r="D3" s="18"/>
    </row>
    <row r="4" spans="1:9" ht="15" customHeight="1" x14ac:dyDescent="0.25">
      <c r="A4" s="4" t="s">
        <v>29</v>
      </c>
      <c r="B4" s="4" t="s">
        <v>44</v>
      </c>
      <c r="C4" s="22">
        <v>117199006365</v>
      </c>
      <c r="D4" s="22">
        <v>120866473923</v>
      </c>
      <c r="F4" s="17"/>
      <c r="G4" s="17"/>
      <c r="H4" s="17"/>
      <c r="I4" s="16"/>
    </row>
    <row r="5" spans="1:9" ht="15" customHeight="1" x14ac:dyDescent="0.25">
      <c r="A5" s="4" t="s">
        <v>31</v>
      </c>
      <c r="B5" s="4" t="s">
        <v>45</v>
      </c>
      <c r="C5" s="23"/>
      <c r="D5" s="23"/>
      <c r="G5" s="17"/>
      <c r="H5" s="17"/>
      <c r="I5" s="16"/>
    </row>
    <row r="6" spans="1:9" ht="15" customHeight="1" x14ac:dyDescent="0.25">
      <c r="A6" s="4" t="s">
        <v>33</v>
      </c>
      <c r="B6" s="4" t="s">
        <v>46</v>
      </c>
      <c r="C6" s="23">
        <v>11768.78</v>
      </c>
      <c r="D6" s="23">
        <v>11793.38</v>
      </c>
      <c r="G6" s="17"/>
      <c r="H6" s="17"/>
      <c r="I6" s="16"/>
    </row>
    <row r="7" spans="1:9" ht="15" customHeight="1" x14ac:dyDescent="0.25">
      <c r="A7" s="7" t="s">
        <v>12</v>
      </c>
      <c r="B7" s="7" t="s">
        <v>47</v>
      </c>
      <c r="C7" s="24"/>
      <c r="D7" s="24"/>
      <c r="F7" s="17"/>
      <c r="G7" s="17"/>
      <c r="H7" s="17"/>
      <c r="I7" s="16"/>
    </row>
    <row r="8" spans="1:9" ht="15" customHeight="1" x14ac:dyDescent="0.25">
      <c r="A8" s="4" t="s">
        <v>36</v>
      </c>
      <c r="B8" s="4" t="s">
        <v>44</v>
      </c>
      <c r="C8" s="22">
        <v>117557859189</v>
      </c>
      <c r="D8" s="22">
        <v>117199006365</v>
      </c>
      <c r="F8" s="17"/>
      <c r="G8" s="17"/>
      <c r="H8" s="17"/>
      <c r="I8" s="16"/>
    </row>
    <row r="9" spans="1:9" ht="15" customHeight="1" x14ac:dyDescent="0.25">
      <c r="A9" s="4" t="s">
        <v>38</v>
      </c>
      <c r="B9" s="4" t="s">
        <v>45</v>
      </c>
      <c r="C9" s="23"/>
      <c r="D9" s="23"/>
      <c r="G9" s="17"/>
      <c r="H9" s="17"/>
      <c r="I9" s="16"/>
    </row>
    <row r="10" spans="1:9" ht="15" customHeight="1" x14ac:dyDescent="0.25">
      <c r="A10" s="4" t="s">
        <v>40</v>
      </c>
      <c r="B10" s="4" t="s">
        <v>46</v>
      </c>
      <c r="C10" s="23">
        <v>11815.74</v>
      </c>
      <c r="D10" s="23">
        <v>11768.78</v>
      </c>
      <c r="G10" s="17"/>
      <c r="H10" s="17"/>
      <c r="I10" s="16"/>
    </row>
    <row r="11" spans="1:9" ht="20.25" customHeight="1" x14ac:dyDescent="0.25">
      <c r="A11" s="7" t="s">
        <v>15</v>
      </c>
      <c r="B11" s="7" t="s">
        <v>48</v>
      </c>
      <c r="C11" s="25">
        <v>358852824</v>
      </c>
      <c r="D11" s="25">
        <v>-3667467558</v>
      </c>
      <c r="F11" s="17"/>
      <c r="G11" s="17"/>
      <c r="H11" s="17"/>
      <c r="I11" s="16"/>
    </row>
    <row r="12" spans="1:9" ht="28.5" customHeight="1" x14ac:dyDescent="0.25">
      <c r="A12" s="4" t="s">
        <v>49</v>
      </c>
      <c r="B12" s="13" t="s">
        <v>50</v>
      </c>
      <c r="C12" s="26">
        <v>470399371</v>
      </c>
      <c r="D12" s="26">
        <v>-243834853</v>
      </c>
      <c r="G12" s="17"/>
      <c r="H12" s="17"/>
      <c r="I12" s="16"/>
    </row>
    <row r="13" spans="1:9" ht="15" customHeight="1" x14ac:dyDescent="0.25">
      <c r="A13" s="4" t="s">
        <v>51</v>
      </c>
      <c r="B13" s="4" t="s">
        <v>52</v>
      </c>
      <c r="C13" s="26">
        <v>-111546547</v>
      </c>
      <c r="D13" s="26">
        <v>-3423632705</v>
      </c>
      <c r="G13" s="17"/>
      <c r="H13" s="17"/>
      <c r="I13" s="16"/>
    </row>
    <row r="14" spans="1:9" ht="30" customHeight="1" x14ac:dyDescent="0.25">
      <c r="A14" s="4" t="s">
        <v>53</v>
      </c>
      <c r="B14" s="13" t="s">
        <v>54</v>
      </c>
      <c r="C14" s="27"/>
      <c r="D14" s="27"/>
      <c r="F14" s="17"/>
      <c r="G14" s="17"/>
      <c r="H14" s="17"/>
      <c r="I14" s="16"/>
    </row>
    <row r="15" spans="1:9" ht="35.25" customHeight="1" x14ac:dyDescent="0.25">
      <c r="A15" s="7" t="s">
        <v>55</v>
      </c>
      <c r="B15" s="15" t="s">
        <v>56</v>
      </c>
      <c r="C15" s="28">
        <v>3.9902181874416076E-3</v>
      </c>
      <c r="D15" s="28">
        <v>-2.0859159969405239E-3</v>
      </c>
      <c r="G15" s="17"/>
      <c r="H15" s="17"/>
      <c r="I15" s="16"/>
    </row>
    <row r="16" spans="1:9" ht="15" customHeight="1" x14ac:dyDescent="0.25">
      <c r="A16" s="7" t="s">
        <v>57</v>
      </c>
      <c r="B16" s="7" t="s">
        <v>58</v>
      </c>
      <c r="C16" s="29"/>
      <c r="D16" s="29"/>
      <c r="G16" s="17"/>
      <c r="H16" s="17"/>
      <c r="I16" s="16"/>
    </row>
    <row r="17" spans="1:9" ht="15" customHeight="1" x14ac:dyDescent="0.25">
      <c r="A17" s="4" t="s">
        <v>59</v>
      </c>
      <c r="B17" s="4" t="s">
        <v>60</v>
      </c>
      <c r="C17" s="30">
        <v>11816.39</v>
      </c>
      <c r="D17" s="30">
        <v>11802.48</v>
      </c>
      <c r="G17" s="17"/>
      <c r="H17" s="17"/>
      <c r="I17" s="16"/>
    </row>
    <row r="18" spans="1:9" ht="15" customHeight="1" x14ac:dyDescent="0.25">
      <c r="A18" s="4" t="s">
        <v>61</v>
      </c>
      <c r="B18" s="4" t="s">
        <v>62</v>
      </c>
      <c r="C18" s="31">
        <v>11144.28</v>
      </c>
      <c r="D18" s="31">
        <v>11142.6</v>
      </c>
      <c r="G18" s="17"/>
      <c r="H18" s="17"/>
      <c r="I18" s="16"/>
    </row>
    <row r="19" spans="1:9" ht="15" customHeight="1" x14ac:dyDescent="0.25">
      <c r="A19" s="7" t="s">
        <v>63</v>
      </c>
      <c r="B19" s="7" t="s">
        <v>35</v>
      </c>
      <c r="C19" s="7"/>
      <c r="D19" s="19"/>
    </row>
    <row r="20" spans="1:9" ht="15" customHeight="1" x14ac:dyDescent="0.25">
      <c r="A20" s="4" t="s">
        <v>64</v>
      </c>
      <c r="B20" s="4" t="s">
        <v>37</v>
      </c>
      <c r="C20" s="4"/>
      <c r="D20" s="20"/>
      <c r="F20" s="17"/>
      <c r="G20" s="17"/>
    </row>
    <row r="21" spans="1:9" ht="15" customHeight="1" x14ac:dyDescent="0.25">
      <c r="A21" s="4" t="s">
        <v>65</v>
      </c>
      <c r="B21" s="4" t="s">
        <v>39</v>
      </c>
      <c r="C21" s="4"/>
      <c r="D21" s="20"/>
      <c r="F21" s="17"/>
      <c r="G21" s="17"/>
    </row>
    <row r="22" spans="1:9" ht="15" customHeight="1" x14ac:dyDescent="0.25">
      <c r="A22" s="4" t="s">
        <v>66</v>
      </c>
      <c r="B22" s="4" t="s">
        <v>41</v>
      </c>
      <c r="C22" s="4"/>
      <c r="D22" s="20"/>
    </row>
    <row r="23" spans="1:9" ht="45.75" customHeight="1" x14ac:dyDescent="0.25">
      <c r="A23" s="7" t="s">
        <v>67</v>
      </c>
      <c r="B23" s="15" t="s">
        <v>68</v>
      </c>
      <c r="C23" s="7"/>
      <c r="D23" s="7"/>
    </row>
    <row r="24" spans="1:9" ht="15" customHeight="1" x14ac:dyDescent="0.25">
      <c r="A24" s="7" t="s">
        <v>9</v>
      </c>
      <c r="B24" s="7" t="s">
        <v>43</v>
      </c>
      <c r="C24" s="7"/>
      <c r="D24" s="7"/>
      <c r="F24" s="17"/>
      <c r="G24" s="17"/>
    </row>
    <row r="25" spans="1:9" ht="15" customHeight="1" x14ac:dyDescent="0.25">
      <c r="A25" s="7" t="s">
        <v>12</v>
      </c>
      <c r="B25" s="7" t="s">
        <v>47</v>
      </c>
      <c r="C25" s="7"/>
      <c r="D25" s="7"/>
      <c r="F25" s="17"/>
      <c r="G25" s="17"/>
    </row>
    <row r="26" spans="1:9" ht="15" customHeight="1" x14ac:dyDescent="0.25">
      <c r="A26" s="7" t="s">
        <v>15</v>
      </c>
      <c r="B26" s="7" t="s">
        <v>69</v>
      </c>
      <c r="C26" s="7"/>
      <c r="D26" s="7"/>
      <c r="F26" s="17"/>
      <c r="G26" s="17"/>
    </row>
    <row r="27" spans="1:9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  <c r="E27">
        <v>0</v>
      </c>
      <c r="F27" s="17">
        <v>0</v>
      </c>
      <c r="G27" s="17"/>
    </row>
    <row r="28" spans="1:9" ht="15" customHeight="1" x14ac:dyDescent="0.25">
      <c r="A28" s="4" t="s">
        <v>72</v>
      </c>
      <c r="B28" s="4" t="s">
        <v>73</v>
      </c>
      <c r="C28" s="4"/>
      <c r="D28" s="4"/>
    </row>
    <row r="29" spans="1:9" ht="15" customHeight="1" x14ac:dyDescent="0.25">
      <c r="A29" s="4" t="s">
        <v>74</v>
      </c>
      <c r="B29" s="4" t="s">
        <v>75</v>
      </c>
      <c r="C29" s="4"/>
      <c r="D29" s="4"/>
    </row>
    <row r="30" spans="1:9" ht="15" customHeight="1" x14ac:dyDescent="0.25">
      <c r="A30" s="7" t="s">
        <v>57</v>
      </c>
      <c r="B30" s="7" t="s">
        <v>76</v>
      </c>
      <c r="C30" s="7"/>
      <c r="D30" s="7"/>
    </row>
    <row r="31" spans="1:9" ht="15" customHeight="1" x14ac:dyDescent="0.25">
      <c r="A31" s="4" t="s">
        <v>59</v>
      </c>
      <c r="B31" s="4" t="s">
        <v>60</v>
      </c>
      <c r="C31" s="4"/>
      <c r="D31" s="4"/>
    </row>
    <row r="32" spans="1:9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35" t="s">
        <v>77</v>
      </c>
      <c r="B33" s="35"/>
      <c r="C33" s="35"/>
      <c r="D33" s="35"/>
    </row>
    <row r="34" spans="1:4" ht="15" customHeight="1" x14ac:dyDescent="0.25">
      <c r="A34" s="35" t="s">
        <v>78</v>
      </c>
      <c r="B34" s="35"/>
      <c r="C34" s="35"/>
      <c r="D34" s="35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9"/>
  <sheetViews>
    <sheetView workbookViewId="0">
      <selection activeCell="B42" sqref="B42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9</v>
      </c>
      <c r="B2" s="7" t="s">
        <v>28</v>
      </c>
      <c r="C2" s="7"/>
      <c r="D2" s="7"/>
    </row>
    <row r="3" spans="1:4" ht="15" customHeight="1" x14ac:dyDescent="0.25">
      <c r="A3" s="4" t="s">
        <v>29</v>
      </c>
      <c r="B3" s="4" t="s">
        <v>30</v>
      </c>
      <c r="C3" s="10"/>
      <c r="D3" s="10"/>
    </row>
    <row r="4" spans="1:4" ht="15" customHeight="1" x14ac:dyDescent="0.25">
      <c r="A4" s="4" t="s">
        <v>31</v>
      </c>
      <c r="B4" s="4" t="s">
        <v>32</v>
      </c>
      <c r="C4" s="4"/>
      <c r="D4" s="4"/>
    </row>
    <row r="5" spans="1:4" ht="15" customHeight="1" x14ac:dyDescent="0.25">
      <c r="A5" s="4" t="s">
        <v>33</v>
      </c>
      <c r="B5" s="4" t="s">
        <v>34</v>
      </c>
      <c r="C5" s="11"/>
      <c r="D5" s="11"/>
    </row>
    <row r="6" spans="1:4" ht="15" customHeight="1" x14ac:dyDescent="0.25">
      <c r="A6" s="7" t="s">
        <v>12</v>
      </c>
      <c r="B6" s="7" t="s">
        <v>35</v>
      </c>
      <c r="C6" s="7"/>
      <c r="D6" s="7"/>
    </row>
    <row r="7" spans="1:4" ht="15" customHeight="1" x14ac:dyDescent="0.25">
      <c r="A7" s="4" t="s">
        <v>36</v>
      </c>
      <c r="B7" s="4" t="s">
        <v>37</v>
      </c>
      <c r="C7" s="9"/>
      <c r="D7" s="9"/>
    </row>
    <row r="8" spans="1:4" ht="15" customHeight="1" x14ac:dyDescent="0.25">
      <c r="A8" s="4" t="s">
        <v>38</v>
      </c>
      <c r="B8" s="4" t="s">
        <v>39</v>
      </c>
      <c r="C8" s="9"/>
      <c r="D8" s="9"/>
    </row>
    <row r="9" spans="1:4" ht="15" customHeight="1" x14ac:dyDescent="0.25">
      <c r="A9" s="4" t="s">
        <v>40</v>
      </c>
      <c r="B9" s="4" t="s">
        <v>41</v>
      </c>
      <c r="C9" s="12"/>
      <c r="D9" s="12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/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2),",'Row':",ROW(QuyDinhGia_HangNgay!C2),",","'Format':'numberic'",",'Value':'",SUBSTITUTE(QuyDinhGia_HangNgay!C2,"'","\'"),"','TargetCode':''}")</f>
        <v>{'SheetId':'532945ab-6ee2-445c-968d-e7f02eb76aac','UId':'45b08bd2-96ec-4c18-a8e8-9e7e47bac452','Col':3,'Row':2,'Format':'numberic','Value':'','TargetCode':''}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2),",'Row':",ROW(QuyDinhGia_HangNgay!D2),",","'Format':'numberic'",",'Value':'",SUBSTITUTE(QuyDinhGia_HangNgay!D2,"'","\'"),"','TargetCode':''}")</f>
        <v>{'SheetId':'532945ab-6ee2-445c-968d-e7f02eb76aac','UId':'d132f729-b6c1-49cf-b9f5-ab3e04e5d79b','Col':4,'Row':2,'Format':'numberic','Value':'','TargetCode':''}</v>
      </c>
    </row>
    <row r="3" spans="1:1" x14ac:dyDescent="0.2">
      <c r="A3" t="str">
        <f>CONCATENATE("{'SheetId':'532945ab-6ee2-445c-968d-e7f02eb76aac'",",","'UId':'1f175759-6dcd-4ce2-a463-54620d3cec54'",",'Col':",COLUMN(QuyDinhGia_HangNgay!C3),",'Row':",ROW(QuyDinhGia_HangNgay!C3),",","'Format':'numberic'",",'Value':'",SUBSTITUTE(QuyDinhGia_HangNgay!C3,"'","\'"),"','TargetCode':''}")</f>
        <v>{'SheetId':'532945ab-6ee2-445c-968d-e7f02eb76aac','UId':'1f175759-6dcd-4ce2-a463-54620d3cec54','Col':3,'Row':3,'Format':'numberic','Value':'','TargetCode':''}</v>
      </c>
    </row>
    <row r="4" spans="1:1" x14ac:dyDescent="0.2">
      <c r="A4" t="str">
        <f>CONCATENATE("{'SheetId':'532945ab-6ee2-445c-968d-e7f02eb76aac'",",","'UId':'df63451e-4881-4f55-9d40-3ad3e6256289'",",'Col':",COLUMN(QuyDinhGia_HangNgay!D3),",'Row':",ROW(QuyDinhGia_HangNgay!D3),",","'Format':'numberic'",",'Value':'",SUBSTITUTE(QuyDinhGia_HangNgay!D3,"'","\'"),"','TargetCode':''}")</f>
        <v>{'SheetId':'532945ab-6ee2-445c-968d-e7f02eb76aac','UId':'df63451e-4881-4f55-9d40-3ad3e6256289','Col':4,'Row':3,'Format':'numberic','Value':'','TargetCode':''}</v>
      </c>
    </row>
    <row r="5" spans="1:1" x14ac:dyDescent="0.2">
      <c r="A5" t="str">
        <f>CONCATENATE("{'SheetId':'532945ab-6ee2-445c-968d-e7f02eb76aac'",",","'UId':'2eff2f57-bc8b-45eb-a1ab-ce1a46dd2e39'",",'Col':",COLUMN(QuyDinhGia_HangNgay!C4),",'Row':",ROW(QuyDinhGia_HangNgay!C4),",","'Format':'numberic'",",'Value':'",SUBSTITUTE(QuyDinhGia_HangNgay!C4,"'","\'"),"','TargetCode':''}")</f>
        <v>{'SheetId':'532945ab-6ee2-445c-968d-e7f02eb76aac','UId':'2eff2f57-bc8b-45eb-a1ab-ce1a46dd2e39','Col':3,'Row':4,'Format':'numberic','Value':'','TargetCode':''}</v>
      </c>
    </row>
    <row r="6" spans="1:1" x14ac:dyDescent="0.2">
      <c r="A6" t="str">
        <f>CONCATENATE("{'SheetId':'532945ab-6ee2-445c-968d-e7f02eb76aac'",",","'UId':'14241584-115f-4a0b-853a-c294e7421148'",",'Col':",COLUMN(QuyDinhGia_HangNgay!D4),",'Row':",ROW(QuyDinhGia_HangNgay!D4),",","'Format':'numberic'",",'Value':'",SUBSTITUTE(QuyDinhGia_HangNgay!D4,"'","\'"),"','TargetCode':''}")</f>
        <v>{'SheetId':'532945ab-6ee2-445c-968d-e7f02eb76aac','UId':'14241584-115f-4a0b-853a-c294e7421148','Col':4,'Row':4,'Format':'numberic','Value':'','TargetCode':''}</v>
      </c>
    </row>
    <row r="7" spans="1:1" x14ac:dyDescent="0.2">
      <c r="A7" t="str">
        <f>CONCATENATE("{'SheetId':'532945ab-6ee2-445c-968d-e7f02eb76aac'",",","'UId':'8922bb11-1c36-45a2-b95e-d93a0bfb38a0'",",'Col':",COLUMN(QuyDinhGia_HangNgay!C5),",'Row':",ROW(QuyDinhGia_HangNgay!C5),",","'Format':'numberic'",",'Value':'",SUBSTITUTE(QuyDinhGia_HangNgay!C5,"'","\'"),"','TargetCode':''}")</f>
        <v>{'SheetId':'532945ab-6ee2-445c-968d-e7f02eb76aac','UId':'8922bb11-1c36-45a2-b95e-d93a0bfb38a0','Col':3,'Row':5,'Format':'numberic','Value':'','TargetCode':''}</v>
      </c>
    </row>
    <row r="8" spans="1:1" x14ac:dyDescent="0.2">
      <c r="A8" t="str">
        <f>CONCATENATE("{'SheetId':'532945ab-6ee2-445c-968d-e7f02eb76aac'",",","'UId':'0386b55c-340a-4ccd-b981-23c5ede5d6b8'",",'Col':",COLUMN(QuyDinhGia_HangNgay!D5),",'Row':",ROW(QuyDinhGia_HangNgay!D5),",","'Format':'numberic'",",'Value':'",SUBSTITUTE(QuyDinhGia_HangNgay!D5,"'","\'"),"','TargetCode':''}")</f>
        <v>{'SheetId':'532945ab-6ee2-445c-968d-e7f02eb76aac','UId':'0386b55c-340a-4ccd-b981-23c5ede5d6b8','Col':4,'Row':5,'Format':'numberic','Value':'','TargetCode':''}</v>
      </c>
    </row>
    <row r="9" spans="1:1" x14ac:dyDescent="0.2">
      <c r="A9" t="str">
        <f>CONCATENATE("{'SheetId':'532945ab-6ee2-445c-968d-e7f02eb76aac'",",","'UId':'52cfa2aa-2e4e-4d9b-aa94-408ee6db76ba'",",'Col':",COLUMN(QuyDinhGia_HangNgay!C6),",'Row':",ROW(QuyDinhGia_HangNgay!C6),",","'Format':'numberic'",",'Value':'",SUBSTITUTE(QuyDinhGia_HangNgay!C6,"'","\'"),"','TargetCode':''}")</f>
        <v>{'SheetId':'532945ab-6ee2-445c-968d-e7f02eb76aac','UId':'52cfa2aa-2e4e-4d9b-aa94-408ee6db76ba','Col':3,'Row':6,'Format':'numberic','Value':'','TargetCode':''}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6),",'Row':",ROW(QuyDinhGia_HangNgay!D6),",","'Format':'numberic'",",'Value':'",SUBSTITUTE(QuyDinhGia_HangNgay!D6,"'","\'"),"','TargetCode':''}")</f>
        <v>{'SheetId':'532945ab-6ee2-445c-968d-e7f02eb76aac','UId':'9a5146c2-fdd2-41ce-9041-29ea7556319e','Col':4,'Row':6,'Format':'numberic','Value':'','TargetCode':''}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7),",'Row':",ROW(QuyDinhGia_HangNgay!C7),",","'Format':'numberic'",",'Value':'",SUBSTITUTE(QuyDinhGia_HangNgay!C7,"'","\'"),"','TargetCode':''}")</f>
        <v>{'SheetId':'532945ab-6ee2-445c-968d-e7f02eb76aac','UId':'0122b8e6-6e98-44a3-b5f5-62119cc28b58','Col':3,'Row':7,'Format':'numberic','Value':'','TargetCode':''}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7),",'Row':",ROW(QuyDinhGia_HangNgay!D7),",","'Format':'numberic'",",'Value':'",SUBSTITUTE(QuyDinhGia_HangNgay!D7,"'","\'"),"','TargetCode':''}")</f>
        <v>{'SheetId':'532945ab-6ee2-445c-968d-e7f02eb76aac','UId':'168f3043-fb6e-4c8d-b2e8-aadbc57d62ae','Col':4,'Row':7,'Format':'numberic','Value':'','TargetCode':''}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8),",'Row':",ROW(QuyDinhGia_HangNgay!C8),",","'Format':'numberic'",",'Value':'",SUBSTITUTE(QuyDinhGia_HangNgay!C8,"'","\'"),"','TargetCode':''}")</f>
        <v>{'SheetId':'532945ab-6ee2-445c-968d-e7f02eb76aac','UId':'dc373327-812c-4574-a89b-45e7962c83f9','Col':3,'Row':8,'Format':'numberic','Value':'','TargetCode':''}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8),",'Row':",ROW(QuyDinhGia_HangNgay!D8),",","'Format':'numberic'",",'Value':'",SUBSTITUTE(QuyDinhGia_HangNgay!D8,"'","\'"),"','TargetCode':''}")</f>
        <v>{'SheetId':'532945ab-6ee2-445c-968d-e7f02eb76aac','UId':'61429e25-1f7f-4225-afcd-4f77120fa043','Col':4,'Row':8,'Format':'numberic','Value':'','TargetCode':''}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9),",'Row':",ROW(QuyDinhGia_HangNgay!C9),",","'Format':'numberic'",",'Value':'",SUBSTITUTE(QuyDinhGia_HangNgay!C9,"'","\'"),"','TargetCode':''}")</f>
        <v>{'SheetId':'532945ab-6ee2-445c-968d-e7f02eb76aac','UId':'edff4b95-f346-4d9f-b0ef-26cf1f17b229','Col':3,'Row':9,'Format':'numberic','Value':'','TargetCode':''}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9),",'Row':",ROW(QuyDinhGia_HangNgay!D9),",","'Format':'numberic'",",'Value':'",SUBSTITUTE(QuyDinhGia_HangNgay!D9,"'","\'"),"','TargetCode':''}")</f>
        <v>{'SheetId':'532945ab-6ee2-445c-968d-e7f02eb76aac','UId':'2d8d3015-7339-4a4c-89aa-d8c5184315f6','Col':4,'Row':9,'Format':'numberic','Value':'','TargetCode':''}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{'SheetId':'0f0a93f5-60f7-4c27-9121-9ea290dd8334','UId':'7d8df9de-6ec3-46c6-a9cb-3bb3debdabc3','Col':3,'Row':4,'Format':'numberic','Value':'117199006365','TargetCode':''}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{'SheetId':'0f0a93f5-60f7-4c27-9121-9ea290dd8334','UId':'6878300a-c20f-462d-9746-1f03421f3475','Col':4,'Row':4,'Format':'numberic','Value':'120866473923','TargetCode':''}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{'SheetId':'0f0a93f5-60f7-4c27-9121-9ea290dd8334','UId':'cc99c128-86ca-47ff-b226-95c60d9beb91','Col':3,'Row':6,'Format':'numberic','Value':'11768.78','TargetCode':''}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{'SheetId':'0f0a93f5-60f7-4c27-9121-9ea290dd8334','UId':'c3bfcec2-e653-4f82-860b-803225fef5d1','Col':4,'Row':6,'Format':'numberic','Value':'11793.38','TargetCode':''}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{'SheetId':'0f0a93f5-60f7-4c27-9121-9ea290dd8334','UId':'1a4c42c9-725c-46f6-8a85-4bdbfb1f8740','Col':3,'Row':8,'Format':'numberic','Value':'117557859189','TargetCode':''}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{'SheetId':'0f0a93f5-60f7-4c27-9121-9ea290dd8334','UId':'102a5969-ecf0-48a6-9b4c-2ef748e27d05','Col':4,'Row':8,'Format':'numberic','Value':'117199006365','TargetCode':''}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{'SheetId':'0f0a93f5-60f7-4c27-9121-9ea290dd8334','UId':'0adef1d5-524d-427d-84c0-491fb70d8521','Col':3,'Row':10,'Format':'numberic','Value':'11815.74','TargetCode':''}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{'SheetId':'0f0a93f5-60f7-4c27-9121-9ea290dd8334','UId':'dfb17dcf-c5ba-4757-9b28-e20992bc4553','Col':4,'Row':10,'Format':'numberic','Value':'11768.78','TargetCode':''}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{'SheetId':'0f0a93f5-60f7-4c27-9121-9ea290dd8334','UId':'8c1be6bf-76a4-42d7-9fe4-f4822068d5a4','Col':3,'Row':11,'Format':'numberic','Value':'358852824','TargetCode':''}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{'SheetId':'0f0a93f5-60f7-4c27-9121-9ea290dd8334','UId':'45174d06-2d38-411d-96aa-79e2629d72fe','Col':4,'Row':11,'Format':'numberic','Value':'-3667467558','TargetCode':''}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{'SheetId':'0f0a93f5-60f7-4c27-9121-9ea290dd8334','UId':'47189bce-6760-48da-9fba-cbd16cc1da69','Col':3,'Row':12,'Format':'numberic','Value':'470399371','TargetCode':''}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{'SheetId':'0f0a93f5-60f7-4c27-9121-9ea290dd8334','UId':'54b90877-796c-44fd-b01c-bac401362c90','Col':4,'Row':12,'Format':'numberic','Value':'-243834853','TargetCode':''}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{'SheetId':'0f0a93f5-60f7-4c27-9121-9ea290dd8334','UId':'b596263e-ac83-4575-a696-5d078fa3d3e4','Col':3,'Row':13,'Format':'numberic','Value':'-111546547','TargetCode':''}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{'SheetId':'0f0a93f5-60f7-4c27-9121-9ea290dd8334','UId':'97dfbdb2-a540-49b5-997a-79b58e09a2ce','Col':4,'Row':13,'Format':'numberic','Value':'-3423632705','TargetCode':''}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{'SheetId':'0f0a93f5-60f7-4c27-9121-9ea290dd8334','UId':'99c444f1-5fe2-45a1-82fa-ae77b2e76c8c','Col':3,'Row':15,'Format':'numberic','Value':'0.00399021818744161','TargetCode':''}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{'SheetId':'0f0a93f5-60f7-4c27-9121-9ea290dd8334','UId':'3c320467-dbd9-42b8-b876-53a4718cfc56','Col':4,'Row':15,'Format':'numberic','Value':'-0.00208591599694052','TargetCode':''}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{'SheetId':'0f0a93f5-60f7-4c27-9121-9ea290dd8334','UId':'b5f075a6-84c7-47a7-aca6-304f3e7f098b','Col':3,'Row':17,'Format':'numberic','Value':'11816.39','TargetCode':''}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{'SheetId':'0f0a93f5-60f7-4c27-9121-9ea290dd8334','UId':'4a3b5e69-6655-4a3c-91ad-151d0daffbbe','Col':4,'Row':17,'Format':'numberic','Value':'11802.48','TargetCode':''}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{'SheetId':'0f0a93f5-60f7-4c27-9121-9ea290dd8334','UId':'bc8aae90-3d32-424c-89d6-00637a1a5749','Col':3,'Row':18,'Format':'numberic','Value':'11144.28','TargetCode':''}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{'SheetId':'0f0a93f5-60f7-4c27-9121-9ea290dd8334','UId':'0712758c-ed69-4c11-ad9c-a1786f232e94','Col':4,'Row':18,'Format':'numberic','Value':'11142.6','TargetCode':''}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uC9YZLFakNoYbqwC5og65/14VgY=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LW1nYaZhF5DtRPbGCIMIhht/AKg=</DigestValue>
    </Reference>
  </SignedInfo>
  <SignatureValue>e3W1WiyhLT3+Huz8NwHdq4WMneTxxB6JVV6G+AvWoRbzuH07N+y4gpdCutynhWHk2vOrCSv2Nq7k
i2xGMcHIurQCScQnplfG4aJVCSwSVf28r9pw4nRfg42rYLpoJJSyPphRCS3Ud9zKyhAzRJJRAT+Y
tIf6bNRBId8WxJswYSc=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omments3.xml?ContentType=application/vnd.openxmlformats-officedocument.spreadsheetml.comments+xml">
        <DigestMethod Algorithm="http://www.w3.org/2000/09/xmldsig#sha1"/>
        <DigestValue>NqYpKWNN8HWmctn/b5POL9eMVgs=</DigestValue>
      </Reference>
      <Reference URI="/xl/drawings/vmlDrawing1.vml?ContentType=application/vnd.openxmlformats-officedocument.vmlDrawing">
        <DigestMethod Algorithm="http://www.w3.org/2000/09/xmldsig#sha1"/>
        <DigestValue>A4p8RXghujZJoRsVX5IUvZbJEw0=</DigestValue>
      </Reference>
      <Reference URI="/xl/sharedStrings.xml?ContentType=application/vnd.openxmlformats-officedocument.spreadsheetml.sharedStrings+xml">
        <DigestMethod Algorithm="http://www.w3.org/2000/09/xmldsig#sha1"/>
        <DigestValue>aWkPIHG2CmHa0HJX+AEmVWHm8FE=</DigestValue>
      </Reference>
      <Reference URI="/xl/drawings/vmlDrawing2.vml?ContentType=application/vnd.openxmlformats-officedocument.vmlDrawing">
        <DigestMethod Algorithm="http://www.w3.org/2000/09/xmldsig#sha1"/>
        <DigestValue>DByqETZECp5HkV7yjqqGnBPwI3U=</DigestValue>
      </Reference>
      <Reference URI="/xl/styles.xml?ContentType=application/vnd.openxmlformats-officedocument.spreadsheetml.styles+xml">
        <DigestMethod Algorithm="http://www.w3.org/2000/09/xmldsig#sha1"/>
        <DigestValue>u3bIrKG5BA2F2nUZ1yBSwNj3E3M=</DigestValue>
      </Reference>
      <Reference URI="/xl/worksheets/sheet5.xml?ContentType=application/vnd.openxmlformats-officedocument.spreadsheetml.worksheet+xml">
        <DigestMethod Algorithm="http://www.w3.org/2000/09/xmldsig#sha1"/>
        <DigestValue>pOL7AG71W/MkwixPEKaWhZn3zQI=</DigestValue>
      </Reference>
      <Reference URI="/xl/theme/theme1.xml?ContentType=application/vnd.openxmlformats-officedocument.theme+xml">
        <DigestMethod Algorithm="http://www.w3.org/2000/09/xmldsig#sha1"/>
        <DigestValue>MEy60PjvMboFbsgYsCEjvT6ggm4=</DigestValue>
      </Reference>
      <Reference URI="/xl/comments2.xml?ContentType=application/vnd.openxmlformats-officedocument.spreadsheetml.comments+xml">
        <DigestMethod Algorithm="http://www.w3.org/2000/09/xmldsig#sha1"/>
        <DigestValue>4d45iN1CCGP+2wunM//4/8tzlRU=</DigestValue>
      </Reference>
      <Reference URI="/xl/calcChain.xml?ContentType=application/vnd.openxmlformats-officedocument.spreadsheetml.calcChain+xml">
        <DigestMethod Algorithm="http://www.w3.org/2000/09/xmldsig#sha1"/>
        <DigestValue>rnV3+Bo+t7ky8LCZYTA1+nh4idY=</DigestValue>
      </Reference>
      <Reference URI="/xl/comments1.xml?ContentType=application/vnd.openxmlformats-officedocument.spreadsheetml.comments+xml">
        <DigestMethod Algorithm="http://www.w3.org/2000/09/xmldsig#sha1"/>
        <DigestValue>S6y+u/8jjGZ5UOlz8ViarwPk4Vo=</DigestValue>
      </Reference>
      <Reference URI="/xl/worksheets/sheet1.xml?ContentType=application/vnd.openxmlformats-officedocument.spreadsheetml.worksheet+xml">
        <DigestMethod Algorithm="http://www.w3.org/2000/09/xmldsig#sha1"/>
        <DigestValue>40Um0SF5eSXdM021zNt0c+igg/4=</DigestValue>
      </Reference>
      <Reference URI="/xl/worksheets/sheet4.xml?ContentType=application/vnd.openxmlformats-officedocument.spreadsheetml.worksheet+xml">
        <DigestMethod Algorithm="http://www.w3.org/2000/09/xmldsig#sha1"/>
        <DigestValue>fQN8ug8pF6YJIXgW8uZeq9CaC0g=</DigestValue>
      </Reference>
      <Reference URI="/xl/drawings/vmlDrawing3.vml?ContentType=application/vnd.openxmlformats-officedocument.vmlDrawing">
        <DigestMethod Algorithm="http://www.w3.org/2000/09/xmldsig#sha1"/>
        <DigestValue>dnHB63qloA3XaK6Ofd+g10+I8Ew=</DigestValue>
      </Reference>
      <Reference URI="/xl/workbook.xml?ContentType=application/vnd.openxmlformats-officedocument.spreadsheetml.sheet.main+xml">
        <DigestMethod Algorithm="http://www.w3.org/2000/09/xmldsig#sha1"/>
        <DigestValue>RxMe+dbpLti8KVUTP0Y7s7cBI/A=</DigestValue>
      </Reference>
      <Reference URI="/xl/worksheets/sheet3.xml?ContentType=application/vnd.openxmlformats-officedocument.spreadsheetml.worksheet+xml">
        <DigestMethod Algorithm="http://www.w3.org/2000/09/xmldsig#sha1"/>
        <DigestValue>XwGyxzYgVXnMsS0jGHdn+RPrF68=</DigestValue>
      </Reference>
      <Reference URI="/xl/worksheets/sheet2.xml?ContentType=application/vnd.openxmlformats-officedocument.spreadsheetml.worksheet+xml">
        <DigestMethod Algorithm="http://www.w3.org/2000/09/xmldsig#sha1"/>
        <DigestValue>bHCjOfMpjhtZ2BIRQkIZPsMqB5k=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nbHxeYITJHN80l8AQGnymG66eBI=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+l4KHWroQHcAbY35tFJmIMS51U4=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CV8H4ts81kF7fgwm6KC6MHke0cc=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D4YddJbSVFIG4f45ddAiW+J8oL8=</DigestValue>
      </Reference>
    </Manifest>
    <SignatureProperties>
      <SignatureProperty Id="idSignatureTime" Target="#idPackageSignature">
        <mdssi:SignatureTime>
          <mdssi:Format>YYYY-MM-DDThh:mm:ssTZD</mdssi:Format>
          <mdssi:Value>2021-12-27T08:35:25Z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2021-12-27T08:35:25Z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Tong quan</vt:lpstr>
      <vt:lpstr>QuyDinhGia_Khac</vt:lpstr>
      <vt:lpstr>QuyDinhGia_HangNgay</vt:lpstr>
      <vt:lpstr>PhanHoiNHGS_06281</vt:lpstr>
      <vt:lpstr>SheetHidden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Vu Minh Hong</cp:lastModifiedBy>
  <dcterms:created xsi:type="dcterms:W3CDTF">2021-05-17T07:04:34Z</dcterms:created>
  <dcterms:modified xsi:type="dcterms:W3CDTF">2021-12-27T08:28:30Z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