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G27" i="1" l="1"/>
  <c r="E14" i="1" l="1"/>
  <c r="E16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<sst xmlns="http://schemas.openxmlformats.org/spreadsheetml/2006/main" count="39" uniqueCount="39">
  <si>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</si>
  <si>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</si>
  <si>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</si>
  <si>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</si>
  <si>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</si>
  <si>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</si>
  <si>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</si>
  <si>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</si>
  <si>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</si>
  <si>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</si>
  <si>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</si>
  <si>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</si>
  <si>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</si>
  <si>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</si>
  <si>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</si>
  <si>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</si>
  <si>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</si>
  <si>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</si>
  <si>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</si>
  <si>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</si>
  <si>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</si>
  <si>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</si>
  <si>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</si>
  <si>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</si>
  <si>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</si>
  <si>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</si>
  <si>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</si>
  <si>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</si>
  <si>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</si>
  <si>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</si>
  <si>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</si>
  <si>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</si>
  <si>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</si>
  <si>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</si>
  <si>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</si>
  <si>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</si>
  <si>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</si>
  <si>
    <t>của quỹ</t>
  </si>
  <si>
    <t>của một chứng chỉ quỹ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</si>
</sst>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10" fontId="65" fillId="2" borderId="0" xfId="3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B1" zoomScale="70" zoomScaleSheetLayoutView="70" workbookViewId="0">
      <selection activeCell="E31" sqref="E3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0" t="s">
        <v>0</v>
      </c>
      <c r="C1" s="100"/>
      <c r="D1" s="100"/>
      <c r="E1" s="100"/>
      <c r="F1" s="100"/>
      <c r="G1" s="100"/>
      <c r="H1" s="100"/>
      <c r="I1" s="27"/>
      <c r="J1" s="28"/>
      <c r="K1" s="29"/>
      <c r="L1" s="29"/>
      <c r="M1" s="29"/>
    </row>
    <row r="2" spans="2:13" ht="58.5" customHeight="1">
      <c r="B2" s="101" t="s">
        <v>25</v>
      </c>
      <c r="C2" s="101"/>
      <c r="D2" s="101"/>
      <c r="E2" s="101"/>
      <c r="F2" s="101"/>
      <c r="G2" s="101"/>
      <c r="H2" s="10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2" t="s">
        <v>1</v>
      </c>
      <c r="C4" s="102"/>
      <c r="D4" s="102"/>
      <c r="E4" s="102"/>
      <c r="F4" s="102"/>
      <c r="G4" s="102"/>
      <c r="H4" s="102"/>
    </row>
    <row r="5" spans="2:13" ht="17.25" customHeight="1">
      <c r="B5" s="99" t="s">
        <v>2</v>
      </c>
      <c r="C5" s="99"/>
      <c r="D5" s="99"/>
      <c r="E5" s="99"/>
      <c r="F5" s="99"/>
      <c r="G5" s="99"/>
      <c r="H5" s="9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05" t="s">
        <v>32</v>
      </c>
      <c r="F11" s="105"/>
      <c r="G11" s="105"/>
      <c r="H11" s="10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06" t="s">
        <v>34</v>
      </c>
      <c r="F12" s="106"/>
      <c r="G12" s="106"/>
      <c r="H12" s="10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07" t="s">
        <v>24</v>
      </c>
      <c r="F13" s="107"/>
      <c r="G13" s="107"/>
      <c r="H13" s="107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08">
        <f>G20</f>
        <v>44299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44299</v>
      </c>
      <c r="F15" s="93"/>
      <c r="G15" s="93"/>
      <c r="H15" s="93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08">
        <f>G20+1</f>
        <v>44300</v>
      </c>
      <c r="F16" s="108"/>
      <c r="G16" s="108"/>
      <c r="H16" s="10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44300</v>
      </c>
      <c r="F17" s="93"/>
      <c r="G17" s="93"/>
      <c r="H17" s="93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3"/>
      <c r="G18" s="93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09" t="s">
        <v>12</v>
      </c>
      <c r="D19" s="110"/>
      <c r="E19" s="110"/>
      <c r="F19" s="111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44299</v>
      </c>
      <c r="H20" s="73">
        <v>44298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2" t="s">
        <v>36</v>
      </c>
      <c r="D21" s="113"/>
      <c r="E21" s="113"/>
      <c r="F21" s="113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4" t="s">
        <v>37</v>
      </c>
      <c r="E22" s="114"/>
      <c r="F22" s="114"/>
      <c r="G22" s="10">
        <v>66285537388</v>
      </c>
      <c r="H22" s="10">
        <v>65918260525</v>
      </c>
      <c r="I22" s="64"/>
      <c r="J22" s="65"/>
      <c r="K22" s="78"/>
      <c r="L22" s="79"/>
      <c r="M22" s="66"/>
    </row>
    <row r="23" spans="2:13" ht="39" customHeight="1">
      <c r="B23" s="76">
        <v>1.2</v>
      </c>
      <c r="C23" s="77"/>
      <c r="D23" s="114" t="s">
        <v>15</v>
      </c>
      <c r="E23" s="114"/>
      <c r="F23" s="114"/>
      <c r="G23" s="10"/>
      <c r="H23" s="10"/>
      <c r="J23" s="65"/>
      <c r="K23" s="78"/>
      <c r="L23" s="79"/>
      <c r="M23" s="66"/>
    </row>
    <row r="24" spans="2:13" ht="39" customHeight="1">
      <c r="B24" s="76">
        <v>1.3</v>
      </c>
      <c r="C24" s="77"/>
      <c r="D24" s="114" t="s">
        <v>38</v>
      </c>
      <c r="E24" s="114"/>
      <c r="F24" s="114"/>
      <c r="G24" s="80">
        <v>11332.27</v>
      </c>
      <c r="H24" s="80">
        <v>11333.8</v>
      </c>
      <c r="J24" s="65"/>
      <c r="K24" s="78"/>
      <c r="L24" s="79"/>
      <c r="M24" s="66"/>
    </row>
    <row r="25" spans="2:13" ht="39" customHeight="1">
      <c r="B25" s="74">
        <v>2</v>
      </c>
      <c r="C25" s="103" t="s">
        <v>28</v>
      </c>
      <c r="D25" s="104"/>
      <c r="E25" s="104"/>
      <c r="F25" s="104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4" t="s">
        <v>16</v>
      </c>
      <c r="E26" s="94"/>
      <c r="F26" s="94"/>
      <c r="G26" s="81">
        <v>887.01</v>
      </c>
      <c r="H26" s="81">
        <v>887.01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4" t="s">
        <v>17</v>
      </c>
      <c r="E27" s="94"/>
      <c r="F27" s="94"/>
      <c r="G27" s="82">
        <f>G26*G24</f>
        <v>10051836.8127</v>
      </c>
      <c r="H27" s="82">
        <v>10053193.937999999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4" t="s">
        <v>18</v>
      </c>
      <c r="E28" s="94"/>
      <c r="F28" s="94"/>
      <c r="G28" s="83">
        <v>2.0000000000000001E-4</v>
      </c>
      <c r="H28" s="83">
        <v>2.0000000000000001E-4</v>
      </c>
      <c r="I28" s="91"/>
      <c r="J28" s="92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5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17" t="s">
        <v>20</v>
      </c>
      <c r="G33" s="117"/>
      <c r="H33" s="117"/>
      <c r="I33" s="57"/>
      <c r="J33" s="58"/>
      <c r="K33" s="95"/>
      <c r="L33" s="88"/>
      <c r="M33" s="88"/>
    </row>
    <row r="34" spans="2:13" ht="15" customHeight="1">
      <c r="B34" s="118" t="s">
        <v>21</v>
      </c>
      <c r="C34" s="118"/>
      <c r="D34" s="118"/>
      <c r="E34" s="96"/>
      <c r="F34" s="119" t="s">
        <v>22</v>
      </c>
      <c r="G34" s="119"/>
      <c r="H34" s="119"/>
      <c r="I34" s="57"/>
      <c r="J34" s="58"/>
      <c r="K34" s="88"/>
      <c r="L34" s="89"/>
      <c r="M34" s="89"/>
    </row>
    <row r="35" spans="2:13" ht="16.5">
      <c r="B35" s="120"/>
      <c r="C35" s="120"/>
      <c r="D35" s="120"/>
      <c r="E35" s="97"/>
      <c r="F35" s="121"/>
      <c r="G35" s="121"/>
      <c r="H35" s="121"/>
      <c r="I35" s="57"/>
      <c r="J35" s="58"/>
      <c r="K35" s="88"/>
      <c r="L35" s="89"/>
      <c r="M35" s="89"/>
    </row>
    <row r="36" spans="2:13" ht="16.5">
      <c r="B36" s="97"/>
      <c r="C36" s="97"/>
      <c r="D36" s="97"/>
      <c r="E36" s="97"/>
      <c r="F36" s="98"/>
      <c r="G36" s="98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6"/>
      <c r="L37" s="116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5"/>
      <c r="L38" s="115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7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6"/>
      <c r="K61" s="116"/>
    </row>
    <row r="62" spans="9:11" ht="15.75">
      <c r="I62" s="30"/>
      <c r="J62" s="115"/>
      <c r="K62" s="115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x7Ed1E0lARw7++yKXx9afQ4N9sY=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Ups1x0IdKE14uM0vLafY31XBoxM=</DigestValue>
    </Reference>
  </SignedInfo>
  <SignatureValue>MshIfPS7Gz4J+GYJS56LHPOTVw46y71yXCW4cZIGeraKfdKBRbPhZke6gul4MVeSoBQqoI16QzOK
kSvI2oS62Y1dfJYM+lVIfV5GXmSxYDLE0p9m7FdFuSOeVoMrKuluITjaoXjJngdNAgt0iHIIzPoo
ol3ry8rjUAqyU+UlG/w=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5dGqD9fLPrb3IOUaoeCfimUW1YU=</DigestValue>
      </Reference>
      <Reference URI="/xl/sharedStrings.xml?ContentType=application/vnd.openxmlformats-officedocument.spreadsheetml.sharedStrings+xml">
        <DigestMethod Algorithm="http://www.w3.org/2000/09/xmldsig#sha1"/>
        <DigestValue>7kQLViQN1BhbZSN40KmkEDoG2Xs=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bQpij6RDY9imzbpXLZHtj1vz8hk=</DigestValue>
      </Reference>
      <Reference URI="/xl/worksheets/sheet1.xml?ContentType=application/vnd.openxmlformats-officedocument.spreadsheetml.worksheet+xml">
        <DigestMethod Algorithm="http://www.w3.org/2000/09/xmldsig#sha1"/>
        <DigestValue>u660DFhPrBgnQNm0kM4N9ZHwWhs=</DigestValue>
      </Reference>
      <Reference URI="/xl/calcChain.xml?ContentType=application/vnd.openxmlformats-officedocument.spreadsheetml.calcChain+xml">
        <DigestMethod Algorithm="http://www.w3.org/2000/09/xmldsig#sha1"/>
        <DigestValue>yCiGmKgqtLDFzujp1BNqFp2h4a8=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2021-04-15T01:56:04Z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2021-04-15T01:56:04Z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2021-04-15T01:49:29Z</cp:lastPrinted>
  <dcterms:created xsi:type="dcterms:W3CDTF">2021-01-04T12:03:55Z</dcterms:created>
  <dcterms:modified xsi:type="dcterms:W3CDTF">2021-04-15T01:56:03Z</dcterms:modified>
</cp:coreProperties>
</file>