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110" yWindow="135" windowWidth="12120" windowHeight="117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  <sheet name="Sheet1" sheetId="28" r:id="rId9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45621" calcMode="manual"/>
</workbook>
</file>

<file path=xl/calcChain.xml><?xml version="1.0" encoding="utf-8"?>
<calcChain xmlns="http://schemas.openxmlformats.org/spreadsheetml/2006/main">
  <c r="E52" i="27" l="1"/>
  <c r="E30" i="27"/>
  <c r="E25" i="27"/>
  <c r="F25" i="27"/>
  <c r="D19" i="27" l="1"/>
  <c r="D18" i="27"/>
  <c r="E37" i="27" l="1"/>
  <c r="E39" i="27" s="1"/>
  <c r="D20" i="27" l="1"/>
  <c r="D21" i="27" s="1"/>
  <c r="E31" i="27" l="1"/>
  <c r="E45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<sst xmlns="http://schemas.openxmlformats.org/spreadsheetml/2006/main" count="1388" uniqueCount="597">
  <si>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</si>
  <si>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</si>
  <si>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</si>
  <si>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</si>
  <si>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</si>
  <si>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</si>
  <si>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</si>
  <si>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</si>
  <si>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</si>
  <si>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</si>
  <si>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</si>
  <si>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</si>
  <si>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</si>
  <si>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</si>
  <si>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</si>
  <si>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</si>
  <si>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</si>
  <si>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</si>
  <si>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</si>
  <si>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</si>
  <si>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</si>
  <si>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</si>
  <si>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</si>
  <si>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</si>
  <si>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</si>
  <si>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</si>
  <si>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</si>
  <si>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</si>
  <si>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</si>
  <si>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</si>
  <si>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</si>
  <si>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</si>
  <si>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</si>
  <si>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</si>
  <si>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</si>
  <si>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</si>
  <si>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</si>
  <si>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</si>
  <si>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</si>
  <si>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</si>
  <si>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</si>
  <si>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</si>
  <si>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</si>
  <si>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</si>
  <si>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</si>
  <si>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</si>
  <si>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</si>
  <si>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</si>
  <si>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</si>
  <si>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</si>
  <si>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</si>
  <si>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</si>
  <si>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</si>
  <si>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</si>
  <si>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</si>
  <si>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</si>
  <si>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</si>
  <si>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</si>
  <si>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</si>
  <si>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</si>
  <si>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</si>
  <si>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</si>
  <si>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</si>
  <si>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</si>
  <si>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</si>
  <si>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</si>
  <si>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</si>
  <si>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</si>
  <si>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</si>
  <si>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</si>
  <si>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</si>
  <si>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</si>
  <si>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</si>
  <si>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</si>
  <si>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</si>
  <si>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</si>
  <si>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</si>
  <si>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</si>
  <si>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</si>
  <si>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</si>
  <si>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</si>
  <si>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</si>
  <si>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</si>
  <si>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</si>
  <si>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</si>
  <si>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</si>
  <si>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</si>
  <si>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</si>
  <si>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</si>
  <si>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</si>
  <si>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</si>
  <si>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</si>
  <si>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</si>
  <si>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</si>
  <si>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</si>
  <si>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</si>
  <si>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</si>
  <si>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</si>
  <si>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</si>
  <si>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</si>
  <si>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</si>
  <si>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</si>
  <si>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</si>
  <si>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</si>
  <si>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</si>
  <si>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</si>
  <si>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</si>
  <si>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</si>
  <si>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</si>
  <si>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</si>
  <si>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</si>
  <si>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</si>
  <si>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</si>
  <si>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</si>
  <si>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</si>
  <si>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</si>
  <si>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</si>
  <si>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</si>
  <si>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</si>
  <si>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</si>
  <si>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</si>
  <si>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</si>
  <si>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</si>
  <si>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</si>
  <si>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</si>
  <si>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</si>
  <si>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</si>
  <si>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</si>
  <si>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</si>
  <si>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</si>
  <si>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</si>
  <si>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</si>
  <si>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</si>
  <si>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</si>
  <si>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</si>
  <si>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</si>
  <si>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</si>
  <si>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</si>
  <si>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</si>
  <si>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</si>
  <si>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</si>
  <si>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</si>
  <si>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</si>
  <si>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</si>
  <si>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</si>
  <si>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</si>
  <si>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</si>
  <si>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</si>
  <si>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</si>
  <si>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</si>
  <si>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</si>
  <si>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</si>
  <si>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</si>
  <si>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</si>
  <si>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</si>
  <si>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</si>
  <si>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</si>
  <si>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</si>
  <si>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</si>
  <si>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</si>
  <si>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</si>
  <si>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</si>
  <si>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</si>
  <si>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</si>
  <si>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</si>
  <si>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</si>
  <si>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</si>
  <si>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</si>
  <si>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</si>
  <si>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</si>
  <si>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</si>
  <si>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</si>
  <si>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</si>
  <si>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</si>
  <si>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</si>
  <si>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</si>
  <si>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</si>
  <si>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</si>
  <si>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</si>
  <si>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</si>
  <si>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</si>
  <si>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</si>
  <si>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</si>
  <si>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</si>
  <si>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</si>
  <si>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</si>
  <si>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</si>
  <si>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</si>
  <si>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</si>
  <si>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</si>
  <si>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</si>
  <si>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</si>
  <si>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</si>
  <si>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</si>
  <si>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</si>
  <si>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</si>
  <si>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</si>
  <si>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</si>
  <si>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</si>
  <si>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</si>
  <si>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</si>
  <si>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</si>
  <si>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</si>
  <si>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</si>
  <si>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</si>
  <si>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</si>
  <si>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</si>
  <si>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</si>
  <si>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</si>
  <si>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</si>
  <si>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</si>
  <si>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</si>
  <si>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</si>
  <si>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</si>
  <si>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</si>
  <si>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</si>
  <si>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</si>
  <si>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</si>
  <si>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</si>
  <si>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</si>
  <si>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</si>
  <si>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</si>
  <si>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</si>
  <si>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</si>
  <si>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</si>
  <si>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</si>
  <si>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</si>
  <si>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</si>
  <si>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</si>
  <si>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</si>
  <si>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</si>
  <si>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</si>
  <si>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</si>
  <si>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</si>
  <si>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</si>
  <si>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</si>
  <si>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</si>
  <si>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</si>
  <si>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</si>
  <si>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</si>
  <si>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</si>
  <si>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</si>
  <si>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</si>
  <si>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</si>
  <si>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</si>
  <si>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</si>
  <si>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</si>
  <si>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</si>
  <si>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</si>
  <si>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</si>
  <si>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</si>
  <si>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</si>
  <si>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</si>
  <si>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</si>
  <si>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</si>
  <si>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</si>
  <si>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</si>
  <si>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</si>
  <si>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</si>
  <si>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</si>
  <si>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</si>
  <si>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</si>
  <si>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</si>
  <si>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</si>
  <si>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</si>
  <si>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</si>
  <si>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</si>
  <si>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</si>
  <si>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</si>
  <si>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</si>
  <si>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</si>
  <si>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</si>
  <si>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</si>
  <si>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</si>
  <si>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</si>
  <si>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</si>
  <si>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</si>
  <si>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</si>
  <si>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</si>
  <si>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</si>
  <si>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</si>
  <si>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</si>
  <si>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</si>
  <si>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</si>
  <si>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</si>
  <si>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</si>
  <si>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</si>
  <si>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</si>
  <si>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</si>
  <si>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</si>
  <si>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</si>
  <si>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</si>
  <si>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</si>
  <si>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</si>
  <si>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</si>
  <si>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</si>
  <si>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</si>
  <si>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</si>
  <si>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</si>
  <si>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</si>
  <si>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</si>
  <si>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</si>
  <si>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</si>
  <si>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</si>
  <si>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</si>
  <si>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</si>
  <si>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</si>
  <si>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</si>
  <si>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</si>
  <si>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</si>
  <si>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</si>
  <si>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</si>
  <si>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</si>
  <si>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</si>
  <si>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</si>
  <si>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</si>
  <si>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</si>
  <si>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</si>
  <si>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</si>
  <si>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</si>
  <si>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</si>
  <si>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</si>
  <si>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</si>
  <si>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</si>
  <si>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</si>
  <si>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</si>
  <si>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</si>
  <si>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</si>
  <si>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</si>
  <si>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</si>
  <si>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</si>
  <si>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</si>
  <si>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</si>
  <si>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</si>
  <si>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</si>
  <si>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</si>
  <si>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</si>
  <si>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</si>
  <si>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</si>
  <si>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</si>
  <si>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</si>
  <si>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</si>
  <si>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</si>
  <si>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</si>
  <si>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</si>
  <si>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</si>
  <si>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</si>
  <si>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</si>
  <si>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</si>
  <si>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</si>
  <si>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</si>
  <si>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</si>
  <si>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</si>
  <si>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</si>
  <si>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</si>
  <si>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</si>
  <si>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</si>
  <si>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</si>
  <si>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</si>
  <si>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</si>
  <si>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</si>
  <si>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</si>
  <si>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</si>
  <si>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</si>
  <si>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</si>
  <si>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</si>
  <si>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</si>
  <si>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</si>
  <si>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</si>
  <si>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</si>
  <si>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</si>
  <si>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</si>
  <si>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</si>
  <si>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</si>
  <si>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</si>
  <si>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</si>
  <si>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</si>
  <si>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</si>
  <si>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</si>
  <si>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</si>
  <si>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</si>
  <si>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</si>
  <si>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</si>
  <si>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</si>
  <si>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</si>
  <si>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</si>
  <si>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</si>
  <si>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</si>
  <si>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</si>
  <si>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</si>
  <si>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</si>
  <si>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</si>
  <si>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</si>
  <si>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</si>
  <si>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</si>
  <si>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</si>
  <si>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</si>
  <si>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</si>
  <si>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</si>
  <si>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</si>
  <si>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</si>
  <si>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</si>
  <si>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</si>
  <si>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</si>
  <si>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</si>
  <si>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</si>
  <si>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</si>
  <si>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</si>
  <si>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</si>
  <si>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</si>
  <si>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</si>
  <si>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</si>
  <si>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</si>
  <si>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</si>
  <si>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</si>
  <si>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</si>
  <si>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</si>
  <si>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</si>
  <si>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</si>
  <si>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</si>
  <si>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</si>
  <si>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</si>
  <si>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</si>
  <si>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</si>
  <si>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</si>
  <si>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</si>
  <si>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</si>
  <si>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</si>
  <si>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</si>
  <si>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</si>
  <si>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</si>
  <si>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</si>
  <si>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</si>
  <si>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</si>
  <si>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</si>
  <si>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</si>
  <si>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</si>
  <si>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</si>
  <si>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</si>
  <si>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</si>
  <si>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</si>
  <si>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</si>
  <si>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</si>
  <si>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</si>
  <si>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</si>
  <si>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</si>
  <si>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</si>
  <si>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</si>
  <si>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</si>
  <si>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</si>
  <si>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</si>
  <si>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</si>
  <si>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</si>
  <si>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</si>
  <si>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</si>
  <si>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</si>
  <si>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</si>
  <si>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</si>
  <si>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</si>
  <si>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</si>
  <si>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</si>
  <si>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</si>
  <si>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</si>
  <si>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</si>
  <si>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</si>
  <si>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</si>
  <si>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</si>
  <si>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</si>
  <si>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</si>
  <si>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</si>
  <si>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</si>
  <si>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</si>
  <si>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</si>
  <si>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</si>
  <si>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</si>
  <si>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</si>
  <si>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</si>
  <si>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</si>
  <si>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</si>
  <si>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</si>
  <si>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</si>
  <si>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</si>
  <si>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</si>
  <si>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</si>
  <si>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</si>
  <si>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</si>
  <si>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</si>
  <si>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</si>
  <si>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</si>
  <si>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</si>
  <si>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</si>
  <si>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</si>
  <si>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</si>
  <si>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</si>
  <si>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</si>
  <si>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</si>
  <si>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</si>
  <si>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</si>
  <si>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</si>
  <si>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</si>
  <si>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</si>
  <si>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</si>
  <si>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</si>
  <si>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</si>
  <si>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</si>
  <si>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</si>
  <si>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</si>
  <si>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</si>
  <si>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</si>
  <si>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</si>
  <si>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</si>
  <si>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</si>
  <si>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</si>
  <si>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</si>
  <si>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</si>
  <si>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</si>
  <si>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</si>
  <si>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</si>
  <si>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</si>
  <si>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</si>
  <si>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</si>
  <si>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</si>
  <si>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</si>
  <si>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</si>
  <si>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</si>
  <si>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</si>
  <si>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</si>
  <si>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</si>
  <si>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</si>
  <si>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</si>
  <si>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</si>
  <si>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</si>
  <si>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</si>
  <si>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</si>
  <si>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</si>
  <si>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</si>
  <si>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</si>
  <si>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</si>
  <si>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</si>
  <si>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</si>
  <si>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</si>
  <si>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</si>
  <si>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</si>
  <si>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</si>
  <si>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</si>
  <si>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</si>
  <si>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</si>
  <si>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</si>
  <si>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r>
      <t>của quỹ/</t>
    </r>
    <r>
      <rPr>
        <i/>
        <sz val="11"/>
        <color indexed="8"/>
        <rFont val="Times New Roman"/>
        <family val="1"/>
      </rPr>
      <t>the fund</t>
    </r>
  </si>
  <si>
    <r>
      <rPr>
        <sz val="11"/>
        <color indexed="8"/>
        <rFont val="Times New Roman"/>
        <family val="1"/>
      </rPr>
      <t>của một chứng chỉ quỹ</t>
    </r>
    <r>
      <rPr>
        <i/>
        <sz val="11"/>
        <color indexed="8"/>
        <rFont val="Times New Roman"/>
        <family val="1"/>
        <charset val="163"/>
      </rPr>
      <t>/ per Certificate</t>
    </r>
  </si>
  <si>
    <t>Giá trị tài sản ròng cuối kỳ</t>
  </si>
  <si>
    <t>Net asset value (NAV) at the ending of period</t>
  </si>
  <si>
    <r>
      <t>của quỹ /</t>
    </r>
    <r>
      <rPr>
        <i/>
        <sz val="11"/>
        <color indexed="8"/>
        <rFont val="Times New Roman"/>
        <family val="1"/>
      </rPr>
      <t>the fund</t>
    </r>
  </si>
  <si>
    <r>
      <rPr>
        <sz val="11"/>
        <color indexed="8"/>
        <rFont val="Times New Roman"/>
        <family val="1"/>
      </rPr>
      <t>của một chứng chỉ quỹ/</t>
    </r>
    <r>
      <rPr>
        <i/>
        <sz val="11"/>
        <color indexed="8"/>
        <rFont val="Times New Roman"/>
        <family val="1"/>
        <charset val="163"/>
      </rPr>
      <t xml:space="preserve"> per Certificate</t>
    </r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</si>
  <si>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</si>
  <si>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</si>
  <si>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</si>
  <si>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</si>
  <si>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</si>
  <si>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</si>
  <si>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r>
      <t>Giá trị cao nhất (VND)/</t>
    </r>
    <r>
      <rPr>
        <i/>
        <sz val="11"/>
        <color indexed="8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</si>
  <si>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color indexed="8"/>
        <rFont val="Times New Roman"/>
        <family val="1"/>
      </rPr>
      <t>Lowest value (VND)</t>
    </r>
  </si>
  <si>
    <t>Đại diện có thẩm quyền của Ngân hàng giám sát</t>
  </si>
  <si>
    <t>Đại diện có thẩm quyền của Công ty Quản lý quỹ</t>
  </si>
  <si>
    <r>
      <rPr>
        <i/>
        <sz val="11"/>
        <color indexed="8"/>
        <rFont val="Times New Roman"/>
        <family val="1"/>
        <charset val="163"/>
      </rPr>
      <t>Authorised Representative of Supervisory bank</t>
    </r>
    <r>
      <rPr>
        <b/>
        <sz val="11"/>
        <color indexed="8"/>
        <rFont val="Times New Roman"/>
        <family val="1"/>
      </rPr>
      <t xml:space="preserve"> </t>
    </r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</si>
  <si>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</si>
  <si>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</si>
  <si>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</si>
  <si>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</si>
  <si>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</si>
  <si>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</si>
  <si>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</si>
  <si>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</si>
  <si>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</si>
  <si>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</si>
  <si>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</si>
  <si>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</si>
  <si>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</si>
  <si>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</si>
  <si>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</si>
  <si>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</si>
  <si>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</si>
  <si>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</si>
  <si>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</si>
  <si>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</si>
  <si>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</si>
  <si>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</si>
  <si>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</si>
  <si>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</si>
  <si>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</si>
  <si>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r>
      <t>Tổng giá trị/</t>
    </r>
    <r>
      <rPr>
        <i/>
        <sz val="11"/>
        <color theme="1"/>
        <rFont val="Times New Roman"/>
        <family val="1"/>
      </rPr>
      <t>Total value</t>
    </r>
  </si>
  <si>
    <r>
      <t>Số lượng chứng chỉ quỹ/</t>
    </r>
    <r>
      <rPr>
        <i/>
        <sz val="11"/>
        <color theme="1"/>
        <rFont val="Times New Roman"/>
        <family val="1"/>
      </rPr>
      <t>Total amount</t>
    </r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</si>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</sst>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409]d\-mmm\-yy;@"/>
    <numFmt numFmtId="167" formatCode="[$-409]d\-mmm\-yyyy;@"/>
    <numFmt numFmtId="168" formatCode="#,##0,_);[Red]\(#,##0,\)"/>
    <numFmt numFmtId="169" formatCode="&quot;$&quot;#,##0.00"/>
    <numFmt numFmtId="170" formatCode="_([$€-2]* #,##0.00_);_([$€-2]* \(#,##0.00\);_([$€-2]* &quot;-&quot;??_)"/>
    <numFmt numFmtId="171" formatCode="[$-409]dd\ mmmm\ yyyy;@"/>
    <numFmt numFmtId="172" formatCode="_-* #,##0_-;\-* #,##0_-;_-* &quot;-&quot;??_-;_-@_-"/>
    <numFmt numFmtId="173" formatCode="#,##0_ ;[Red]\-#,##0\ "/>
    <numFmt numFmtId="174" formatCode="[$-1010000]d/m/yyyy;@"/>
    <numFmt numFmtId="175" formatCode="[$-409]mmmm\ d\,\ yyyy;@"/>
    <numFmt numFmtId="176" formatCode="dd/mm/yyyy;@"/>
    <numFmt numFmtId="178" formatCode="0.000%"/>
  </numFmts>
  <fonts count="10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2"/>
      <color indexed="8"/>
      <name val="Times New Roman"/>
      <family val="1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i/>
      <sz val="11"/>
      <color indexed="8"/>
      <name val="Times New Roman"/>
      <family val="1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  <charset val="163"/>
    </font>
    <font>
      <b/>
      <sz val="11"/>
      <color indexed="8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1"/>
      <color theme="1"/>
      <name val="Times New Roman"/>
      <family val="1"/>
      <charset val="163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Times New Roman"/>
      <family val="1"/>
      <charset val="163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3"/>
      <color theme="1"/>
      <name val="Times New Roman"/>
      <family val="1"/>
    </font>
    <font>
      <i/>
      <sz val="10"/>
      <color theme="1"/>
      <name val="Times New Roman"/>
      <family val="1"/>
    </font>
    <font>
      <i/>
      <sz val="11"/>
      <color theme="1"/>
      <name val="Times New Roman"/>
      <family val="1"/>
      <charset val="163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1"/>
      <color rgb="FFFF0000"/>
      <name val="Times New Roman"/>
      <family val="1"/>
      <charset val="163"/>
    </font>
    <font>
      <sz val="11"/>
      <color rgb="FFFF0000"/>
      <name val="Times New Roman"/>
      <family val="1"/>
      <charset val="163"/>
    </font>
    <font>
      <i/>
      <sz val="10"/>
      <color rgb="FFFF0000"/>
      <name val="Arial"/>
      <family val="2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1" fontId="4" fillId="0" borderId="0" applyNumberFormat="0" applyFill="0" applyBorder="0" applyAlignment="0" applyProtection="0"/>
    <xf numFmtId="171" fontId="4" fillId="0" borderId="0" applyNumberFormat="0" applyFill="0" applyBorder="0" applyAlignment="0" applyProtection="0"/>
    <xf numFmtId="168" fontId="8" fillId="0" borderId="0" applyBorder="0"/>
    <xf numFmtId="171" fontId="26" fillId="2" borderId="0" applyNumberFormat="0" applyBorder="0" applyAlignment="0" applyProtection="0"/>
    <xf numFmtId="171" fontId="26" fillId="3" borderId="0" applyNumberFormat="0" applyBorder="0" applyAlignment="0" applyProtection="0"/>
    <xf numFmtId="171" fontId="26" fillId="4" borderId="0" applyNumberFormat="0" applyBorder="0" applyAlignment="0" applyProtection="0"/>
    <xf numFmtId="171" fontId="26" fillId="5" borderId="0" applyNumberFormat="0" applyBorder="0" applyAlignment="0" applyProtection="0"/>
    <xf numFmtId="171" fontId="26" fillId="6" borderId="0" applyNumberFormat="0" applyBorder="0" applyAlignment="0" applyProtection="0"/>
    <xf numFmtId="171" fontId="26" fillId="7" borderId="0" applyNumberFormat="0" applyBorder="0" applyAlignment="0" applyProtection="0"/>
    <xf numFmtId="171" fontId="26" fillId="8" borderId="0" applyNumberFormat="0" applyBorder="0" applyAlignment="0" applyProtection="0"/>
    <xf numFmtId="171" fontId="26" fillId="9" borderId="0" applyNumberFormat="0" applyBorder="0" applyAlignment="0" applyProtection="0"/>
    <xf numFmtId="171" fontId="26" fillId="10" borderId="0" applyNumberFormat="0" applyBorder="0" applyAlignment="0" applyProtection="0"/>
    <xf numFmtId="171" fontId="26" fillId="5" borderId="0" applyNumberFormat="0" applyBorder="0" applyAlignment="0" applyProtection="0"/>
    <xf numFmtId="171" fontId="26" fillId="8" borderId="0" applyNumberFormat="0" applyBorder="0" applyAlignment="0" applyProtection="0"/>
    <xf numFmtId="171" fontId="26" fillId="11" borderId="0" applyNumberFormat="0" applyBorder="0" applyAlignment="0" applyProtection="0"/>
    <xf numFmtId="171" fontId="27" fillId="12" borderId="0" applyNumberFormat="0" applyBorder="0" applyAlignment="0" applyProtection="0"/>
    <xf numFmtId="171" fontId="27" fillId="9" borderId="0" applyNumberFormat="0" applyBorder="0" applyAlignment="0" applyProtection="0"/>
    <xf numFmtId="171" fontId="27" fillId="10" borderId="0" applyNumberFormat="0" applyBorder="0" applyAlignment="0" applyProtection="0"/>
    <xf numFmtId="171" fontId="27" fillId="13" borderId="0" applyNumberFormat="0" applyBorder="0" applyAlignment="0" applyProtection="0"/>
    <xf numFmtId="171" fontId="27" fillId="14" borderId="0" applyNumberFormat="0" applyBorder="0" applyAlignment="0" applyProtection="0"/>
    <xf numFmtId="171" fontId="27" fillId="15" borderId="0" applyNumberFormat="0" applyBorder="0" applyAlignment="0" applyProtection="0"/>
    <xf numFmtId="171" fontId="27" fillId="16" borderId="0" applyNumberFormat="0" applyBorder="0" applyAlignment="0" applyProtection="0"/>
    <xf numFmtId="171" fontId="27" fillId="17" borderId="0" applyNumberFormat="0" applyBorder="0" applyAlignment="0" applyProtection="0"/>
    <xf numFmtId="171" fontId="27" fillId="18" borderId="0" applyNumberFormat="0" applyBorder="0" applyAlignment="0" applyProtection="0"/>
    <xf numFmtId="171" fontId="27" fillId="13" borderId="0" applyNumberFormat="0" applyBorder="0" applyAlignment="0" applyProtection="0"/>
    <xf numFmtId="171" fontId="27" fillId="14" borderId="0" applyNumberFormat="0" applyBorder="0" applyAlignment="0" applyProtection="0"/>
    <xf numFmtId="171" fontId="27" fillId="19" borderId="0" applyNumberFormat="0" applyBorder="0" applyAlignment="0" applyProtection="0"/>
    <xf numFmtId="171" fontId="28" fillId="3" borderId="0" applyNumberFormat="0" applyBorder="0" applyAlignment="0" applyProtection="0"/>
    <xf numFmtId="168" fontId="8" fillId="0" borderId="0" applyFill="0"/>
    <xf numFmtId="169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8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8" fontId="8" fillId="0" borderId="2" applyFill="0" applyBorder="0"/>
    <xf numFmtId="168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8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8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8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8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8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1" fontId="29" fillId="20" borderId="3" applyNumberFormat="0" applyAlignment="0" applyProtection="0"/>
    <xf numFmtId="171" fontId="30" fillId="21" borderId="4" applyNumberFormat="0" applyAlignment="0" applyProtection="0"/>
    <xf numFmtId="43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5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31" fillId="0" borderId="0" applyNumberFormat="0" applyFill="0" applyBorder="0" applyAlignment="0" applyProtection="0"/>
    <xf numFmtId="171" fontId="32" fillId="4" borderId="0" applyNumberFormat="0" applyBorder="0" applyAlignment="0" applyProtection="0"/>
    <xf numFmtId="171" fontId="33" fillId="0" borderId="5" applyNumberFormat="0" applyFill="0" applyAlignment="0" applyProtection="0"/>
    <xf numFmtId="171" fontId="34" fillId="0" borderId="6" applyNumberFormat="0" applyFill="0" applyAlignment="0" applyProtection="0"/>
    <xf numFmtId="171" fontId="35" fillId="0" borderId="7" applyNumberFormat="0" applyFill="0" applyAlignment="0" applyProtection="0"/>
    <xf numFmtId="171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171" fontId="36" fillId="7" borderId="3" applyNumberFormat="0" applyAlignment="0" applyProtection="0"/>
    <xf numFmtId="0" fontId="17" fillId="0" borderId="0" applyNumberFormat="0" applyFont="0" applyBorder="0" applyAlignment="0"/>
    <xf numFmtId="171" fontId="37" fillId="0" borderId="8" applyNumberFormat="0" applyFill="0" applyAlignment="0" applyProtection="0"/>
    <xf numFmtId="171" fontId="38" fillId="22" borderId="0" applyNumberFormat="0" applyBorder="0" applyAlignment="0" applyProtection="0"/>
    <xf numFmtId="171" fontId="56" fillId="0" borderId="0"/>
    <xf numFmtId="0" fontId="54" fillId="0" borderId="0"/>
    <xf numFmtId="171" fontId="3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0" fontId="54" fillId="0" borderId="0"/>
    <xf numFmtId="0" fontId="54" fillId="0" borderId="0"/>
    <xf numFmtId="171" fontId="3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0" fontId="54" fillId="0" borderId="0"/>
    <xf numFmtId="171" fontId="3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0" fontId="54" fillId="0" borderId="0"/>
    <xf numFmtId="171" fontId="3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54" fillId="0" borderId="0"/>
    <xf numFmtId="0" fontId="13" fillId="0" borderId="0"/>
    <xf numFmtId="0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54" fillId="0" borderId="0"/>
    <xf numFmtId="0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54" fillId="0" borderId="0"/>
    <xf numFmtId="171" fontId="54" fillId="0" borderId="0"/>
    <xf numFmtId="0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54" fillId="0" borderId="0"/>
    <xf numFmtId="171" fontId="54" fillId="0" borderId="0"/>
    <xf numFmtId="0" fontId="3" fillId="0" borderId="0"/>
    <xf numFmtId="171" fontId="54" fillId="0" borderId="0"/>
    <xf numFmtId="0" fontId="2" fillId="0" borderId="0"/>
    <xf numFmtId="0" fontId="2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54" fillId="0" borderId="0"/>
    <xf numFmtId="0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3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3" fillId="0" borderId="0"/>
    <xf numFmtId="0" fontId="2" fillId="0" borderId="0"/>
    <xf numFmtId="0" fontId="2" fillId="0" borderId="0"/>
    <xf numFmtId="0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2" fillId="0" borderId="0"/>
    <xf numFmtId="0" fontId="2" fillId="0" borderId="0"/>
    <xf numFmtId="0" fontId="54" fillId="0" borderId="0"/>
    <xf numFmtId="171" fontId="54" fillId="0" borderId="0"/>
    <xf numFmtId="0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3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3" fillId="0" borderId="0"/>
    <xf numFmtId="0" fontId="2" fillId="0" borderId="0"/>
    <xf numFmtId="0" fontId="2" fillId="0" borderId="0"/>
    <xf numFmtId="171" fontId="13" fillId="0" borderId="0"/>
    <xf numFmtId="171" fontId="54" fillId="0" borderId="0"/>
    <xf numFmtId="0" fontId="2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54" fillId="0" borderId="0"/>
    <xf numFmtId="0" fontId="5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1" fontId="13" fillId="23" borderId="9" applyNumberFormat="0" applyFont="0" applyAlignment="0" applyProtection="0"/>
    <xf numFmtId="168" fontId="17" fillId="0" borderId="0" applyBorder="0" applyAlignment="0"/>
    <xf numFmtId="0" fontId="19" fillId="0" borderId="0"/>
    <xf numFmtId="171" fontId="39" fillId="20" borderId="10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8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8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8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8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8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1" fontId="40" fillId="0" borderId="0" applyNumberFormat="0" applyFill="0" applyBorder="0" applyAlignment="0" applyProtection="0"/>
    <xf numFmtId="171" fontId="41" fillId="0" borderId="15" applyNumberFormat="0" applyFill="0" applyAlignment="0" applyProtection="0"/>
    <xf numFmtId="171" fontId="42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56" applyNumberFormat="0" applyFill="0" applyAlignment="0" applyProtection="0"/>
    <xf numFmtId="0" fontId="88" fillId="0" borderId="57" applyNumberFormat="0" applyFill="0" applyAlignment="0" applyProtection="0"/>
    <xf numFmtId="0" fontId="89" fillId="0" borderId="58" applyNumberFormat="0" applyFill="0" applyAlignment="0" applyProtection="0"/>
    <xf numFmtId="0" fontId="89" fillId="0" borderId="0" applyNumberFormat="0" applyFill="0" applyBorder="0" applyAlignment="0" applyProtection="0"/>
    <xf numFmtId="0" fontId="90" fillId="39" borderId="0" applyNumberFormat="0" applyBorder="0" applyAlignment="0" applyProtection="0"/>
    <xf numFmtId="0" fontId="91" fillId="40" borderId="0" applyNumberFormat="0" applyBorder="0" applyAlignment="0" applyProtection="0"/>
    <xf numFmtId="0" fontId="92" fillId="41" borderId="0" applyNumberFormat="0" applyBorder="0" applyAlignment="0" applyProtection="0"/>
    <xf numFmtId="0" fontId="93" fillId="42" borderId="59" applyNumberFormat="0" applyAlignment="0" applyProtection="0"/>
    <xf numFmtId="0" fontId="94" fillId="43" borderId="60" applyNumberFormat="0" applyAlignment="0" applyProtection="0"/>
    <xf numFmtId="0" fontId="95" fillId="43" borderId="59" applyNumberFormat="0" applyAlignment="0" applyProtection="0"/>
    <xf numFmtId="0" fontId="96" fillId="0" borderId="61" applyNumberFormat="0" applyFill="0" applyAlignment="0" applyProtection="0"/>
    <xf numFmtId="0" fontId="97" fillId="44" borderId="62" applyNumberFormat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64" applyNumberFormat="0" applyFill="0" applyAlignment="0" applyProtection="0"/>
    <xf numFmtId="0" fontId="10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01" fillId="49" borderId="0" applyNumberFormat="0" applyBorder="0" applyAlignment="0" applyProtection="0"/>
    <xf numFmtId="0" fontId="10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01" fillId="53" borderId="0" applyNumberFormat="0" applyBorder="0" applyAlignment="0" applyProtection="0"/>
    <xf numFmtId="0" fontId="10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01" fillId="57" borderId="0" applyNumberFormat="0" applyBorder="0" applyAlignment="0" applyProtection="0"/>
    <xf numFmtId="0" fontId="10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01" fillId="61" borderId="0" applyNumberFormat="0" applyBorder="0" applyAlignment="0" applyProtection="0"/>
    <xf numFmtId="0" fontId="101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01" fillId="65" borderId="0" applyNumberFormat="0" applyBorder="0" applyAlignment="0" applyProtection="0"/>
    <xf numFmtId="0" fontId="101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101" fillId="69" borderId="0" applyNumberFormat="0" applyBorder="0" applyAlignment="0" applyProtection="0"/>
    <xf numFmtId="0" fontId="102" fillId="0" borderId="0">
      <alignment vertical="top"/>
    </xf>
    <xf numFmtId="0" fontId="1" fillId="45" borderId="63" applyNumberFormat="0" applyFont="0" applyAlignment="0" applyProtection="0"/>
  </cellStyleXfs>
  <cellXfs count="388">
    <xf numFmtId="0" fontId="0" fillId="0" borderId="0" xfId="0"/>
    <xf numFmtId="0" fontId="2" fillId="0" borderId="0" xfId="303" applyFill="1" applyAlignment="1">
      <alignment vertical="center"/>
    </xf>
    <xf numFmtId="165" fontId="2" fillId="0" borderId="0" xfId="87" applyNumberFormat="1" applyFont="1" applyAlignment="1" applyProtection="1">
      <alignment vertical="center"/>
      <protection locked="0"/>
    </xf>
    <xf numFmtId="166" fontId="56" fillId="0" borderId="16" xfId="303" applyNumberFormat="1" applyFont="1" applyFill="1" applyBorder="1" applyAlignment="1" applyProtection="1">
      <alignment vertical="center"/>
      <protection locked="0"/>
    </xf>
    <xf numFmtId="10" fontId="56" fillId="0" borderId="16" xfId="303" applyNumberFormat="1" applyFont="1" applyFill="1" applyBorder="1" applyAlignment="1" applyProtection="1">
      <alignment vertical="center"/>
      <protection locked="0"/>
    </xf>
    <xf numFmtId="165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7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7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5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5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5" fontId="4" fillId="28" borderId="17" xfId="87" applyNumberFormat="1" applyFont="1" applyFill="1" applyBorder="1" applyAlignment="1" applyProtection="1">
      <alignment vertical="center"/>
      <protection locked="0"/>
    </xf>
    <xf numFmtId="0" fontId="57" fillId="0" borderId="0" xfId="0" applyFont="1"/>
    <xf numFmtId="165" fontId="5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5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8" fillId="0" borderId="0" xfId="0" applyFont="1"/>
    <xf numFmtId="0" fontId="59" fillId="0" borderId="0" xfId="0" applyFont="1"/>
    <xf numFmtId="43" fontId="59" fillId="0" borderId="0" xfId="64" applyFont="1"/>
    <xf numFmtId="0" fontId="59" fillId="0" borderId="0" xfId="0" applyFont="1" applyAlignment="1">
      <alignment vertical="center"/>
    </xf>
    <xf numFmtId="43" fontId="59" fillId="0" borderId="0" xfId="64" applyFont="1" applyAlignment="1">
      <alignment vertical="center"/>
    </xf>
    <xf numFmtId="43" fontId="59" fillId="0" borderId="0" xfId="64" applyFont="1" applyAlignment="1" applyProtection="1">
      <alignment vertical="center"/>
      <protection locked="0"/>
    </xf>
    <xf numFmtId="43" fontId="59" fillId="0" borderId="0" xfId="0" applyNumberFormat="1" applyFont="1" applyAlignment="1">
      <alignment vertical="center"/>
    </xf>
    <xf numFmtId="0" fontId="60" fillId="0" borderId="0" xfId="0" applyFont="1" applyAlignment="1">
      <alignment vertical="center"/>
    </xf>
    <xf numFmtId="0" fontId="59" fillId="0" borderId="0" xfId="0" applyFont="1" applyAlignment="1">
      <alignment horizontal="center" vertical="center"/>
    </xf>
    <xf numFmtId="0" fontId="0" fillId="0" borderId="0" xfId="0"/>
    <xf numFmtId="0" fontId="58" fillId="29" borderId="0" xfId="0" applyFont="1" applyFill="1"/>
    <xf numFmtId="0" fontId="59" fillId="29" borderId="0" xfId="0" applyFont="1" applyFill="1"/>
    <xf numFmtId="0" fontId="59" fillId="29" borderId="0" xfId="0" applyFont="1" applyFill="1" applyAlignment="1">
      <alignment vertical="center"/>
    </xf>
    <xf numFmtId="0" fontId="58" fillId="30" borderId="0" xfId="0" applyFont="1" applyFill="1"/>
    <xf numFmtId="0" fontId="59" fillId="30" borderId="0" xfId="0" applyFont="1" applyFill="1"/>
    <xf numFmtId="0" fontId="59" fillId="30" borderId="0" xfId="0" applyFont="1" applyFill="1" applyAlignment="1">
      <alignment vertical="center"/>
    </xf>
    <xf numFmtId="43" fontId="59" fillId="30" borderId="0" xfId="64" applyFont="1" applyFill="1" applyAlignment="1">
      <alignment vertical="center"/>
    </xf>
    <xf numFmtId="43" fontId="59" fillId="30" borderId="0" xfId="0" applyNumberFormat="1" applyFont="1" applyFill="1" applyAlignment="1">
      <alignment vertical="center"/>
    </xf>
    <xf numFmtId="43" fontId="59" fillId="30" borderId="0" xfId="64" applyFont="1" applyFill="1"/>
    <xf numFmtId="0" fontId="61" fillId="29" borderId="0" xfId="0" applyFont="1" applyFill="1"/>
    <xf numFmtId="15" fontId="59" fillId="0" borderId="0" xfId="0" applyNumberFormat="1" applyFont="1" applyAlignment="1">
      <alignment vertical="center"/>
    </xf>
    <xf numFmtId="0" fontId="62" fillId="0" borderId="0" xfId="0" applyFont="1" applyAlignment="1">
      <alignment vertical="center"/>
    </xf>
    <xf numFmtId="165" fontId="59" fillId="29" borderId="0" xfId="64" applyNumberFormat="1" applyFont="1" applyFill="1" applyAlignment="1">
      <alignment vertical="center"/>
    </xf>
    <xf numFmtId="165" fontId="59" fillId="29" borderId="0" xfId="0" applyNumberFormat="1" applyFont="1" applyFill="1" applyAlignment="1">
      <alignment vertical="center"/>
    </xf>
    <xf numFmtId="165" fontId="59" fillId="0" borderId="0" xfId="64" applyNumberFormat="1" applyFont="1" applyAlignment="1">
      <alignment vertical="center"/>
    </xf>
    <xf numFmtId="0" fontId="57" fillId="31" borderId="0" xfId="0" applyFont="1" applyFill="1"/>
    <xf numFmtId="43" fontId="54" fillId="0" borderId="0" xfId="64" applyFont="1"/>
    <xf numFmtId="10" fontId="0" fillId="32" borderId="0" xfId="0" applyNumberFormat="1" applyFill="1"/>
    <xf numFmtId="9" fontId="59" fillId="29" borderId="0" xfId="0" applyNumberFormat="1" applyFont="1" applyFill="1"/>
    <xf numFmtId="10" fontId="59" fillId="29" borderId="0" xfId="0" applyNumberFormat="1" applyFont="1" applyFill="1" applyAlignment="1">
      <alignment vertical="center"/>
    </xf>
    <xf numFmtId="165" fontId="59" fillId="29" borderId="0" xfId="0" applyNumberFormat="1" applyFont="1" applyFill="1"/>
    <xf numFmtId="165" fontId="59" fillId="29" borderId="0" xfId="64" applyNumberFormat="1" applyFont="1" applyFill="1"/>
    <xf numFmtId="9" fontId="59" fillId="32" borderId="0" xfId="0" applyNumberFormat="1" applyFont="1" applyFill="1"/>
    <xf numFmtId="43" fontId="59" fillId="29" borderId="0" xfId="0" applyNumberFormat="1" applyFont="1" applyFill="1"/>
    <xf numFmtId="167" fontId="2" fillId="0" borderId="29" xfId="87" applyNumberFormat="1" applyFont="1" applyBorder="1" applyProtection="1">
      <protection locked="0"/>
    </xf>
    <xf numFmtId="167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5" fontId="2" fillId="0" borderId="31" xfId="87" applyNumberFormat="1" applyFont="1" applyFill="1" applyBorder="1" applyAlignment="1" applyProtection="1">
      <alignment horizontal="left" vertical="center"/>
      <protection locked="0"/>
    </xf>
    <xf numFmtId="165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5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5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5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5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6" fontId="56" fillId="0" borderId="16" xfId="303" applyNumberFormat="1" applyFont="1" applyFill="1" applyBorder="1" applyAlignment="1" applyProtection="1">
      <alignment vertical="center"/>
      <protection locked="0"/>
    </xf>
    <xf numFmtId="10" fontId="56" fillId="0" borderId="16" xfId="303" applyNumberFormat="1" applyFont="1" applyFill="1" applyBorder="1" applyAlignment="1" applyProtection="1">
      <alignment vertical="center"/>
      <protection locked="0"/>
    </xf>
    <xf numFmtId="0" fontId="63" fillId="0" borderId="28" xfId="0" applyFont="1" applyFill="1" applyBorder="1" applyAlignment="1" applyProtection="1">
      <alignment horizontal="left" vertical="center"/>
      <protection locked="0"/>
    </xf>
    <xf numFmtId="0" fontId="6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5" fontId="2" fillId="0" borderId="19" xfId="64" applyNumberFormat="1" applyFont="1" applyFill="1" applyBorder="1" applyAlignment="1" applyProtection="1">
      <alignment vertical="center"/>
      <protection locked="0"/>
    </xf>
    <xf numFmtId="165" fontId="2" fillId="0" borderId="16" xfId="64" applyNumberFormat="1" applyFont="1" applyFill="1" applyBorder="1" applyAlignment="1" applyProtection="1">
      <alignment vertical="center"/>
      <protection locked="0"/>
    </xf>
    <xf numFmtId="167" fontId="2" fillId="0" borderId="19" xfId="64" applyNumberFormat="1" applyFont="1" applyFill="1" applyBorder="1" applyAlignment="1" applyProtection="1">
      <alignment horizontal="right" vertical="center"/>
      <protection locked="0"/>
    </xf>
    <xf numFmtId="167" fontId="2" fillId="0" borderId="16" xfId="64" applyNumberFormat="1" applyFont="1" applyFill="1" applyBorder="1" applyAlignment="1" applyProtection="1">
      <alignment horizontal="right" vertical="center"/>
      <protection locked="0"/>
    </xf>
    <xf numFmtId="167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7" fillId="33" borderId="0" xfId="0" applyFont="1" applyFill="1"/>
    <xf numFmtId="0" fontId="57" fillId="33" borderId="0" xfId="0" applyFont="1" applyFill="1" applyAlignment="1">
      <alignment horizontal="center"/>
    </xf>
    <xf numFmtId="0" fontId="57" fillId="34" borderId="0" xfId="0" applyFont="1" applyFill="1" applyAlignment="1">
      <alignment horizontal="center"/>
    </xf>
    <xf numFmtId="0" fontId="0" fillId="32" borderId="0" xfId="0" applyFill="1"/>
    <xf numFmtId="0" fontId="6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7" fillId="32" borderId="0" xfId="0" applyFont="1" applyFill="1"/>
    <xf numFmtId="0" fontId="6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5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4" fillId="0" borderId="0" xfId="64" applyFont="1" applyAlignment="1"/>
    <xf numFmtId="43" fontId="67" fillId="0" borderId="0" xfId="64" applyFont="1"/>
    <xf numFmtId="43" fontId="68" fillId="0" borderId="0" xfId="64" applyFont="1" applyAlignment="1"/>
    <xf numFmtId="43" fontId="67" fillId="0" borderId="0" xfId="64" applyFont="1" applyAlignment="1"/>
    <xf numFmtId="0" fontId="54" fillId="0" borderId="0" xfId="64" applyNumberFormat="1" applyFont="1"/>
    <xf numFmtId="0" fontId="67" fillId="0" borderId="0" xfId="64" applyNumberFormat="1" applyFont="1"/>
    <xf numFmtId="0" fontId="69" fillId="0" borderId="0" xfId="0" applyFont="1"/>
    <xf numFmtId="0" fontId="70" fillId="0" borderId="0" xfId="0" applyFont="1" applyAlignment="1">
      <alignment horizontal="center" vertical="center" wrapText="1"/>
    </xf>
    <xf numFmtId="0" fontId="71" fillId="0" borderId="0" xfId="0" applyFont="1" applyAlignment="1">
      <alignment horizontal="center"/>
    </xf>
    <xf numFmtId="0" fontId="72" fillId="0" borderId="0" xfId="0" applyFont="1" applyAlignment="1"/>
    <xf numFmtId="0" fontId="69" fillId="0" borderId="0" xfId="0" applyFont="1" applyAlignment="1"/>
    <xf numFmtId="0" fontId="73" fillId="0" borderId="0" xfId="0" applyFont="1" applyAlignment="1"/>
    <xf numFmtId="0" fontId="72" fillId="0" borderId="0" xfId="0" applyFont="1"/>
    <xf numFmtId="0" fontId="69" fillId="0" borderId="0" xfId="0" applyFont="1" applyAlignment="1">
      <alignment horizontal="left"/>
    </xf>
    <xf numFmtId="0" fontId="73" fillId="0" borderId="0" xfId="0" applyFont="1" applyAlignment="1">
      <alignment horizontal="left"/>
    </xf>
    <xf numFmtId="0" fontId="74" fillId="0" borderId="0" xfId="0" applyFont="1" applyAlignment="1">
      <alignment horizontal="left"/>
    </xf>
    <xf numFmtId="0" fontId="75" fillId="0" borderId="0" xfId="0" applyFont="1" applyAlignment="1">
      <alignment horizontal="right"/>
    </xf>
    <xf numFmtId="0" fontId="74" fillId="37" borderId="36" xfId="0" applyFont="1" applyFill="1" applyBorder="1" applyAlignment="1">
      <alignment horizontal="center"/>
    </xf>
    <xf numFmtId="0" fontId="74" fillId="37" borderId="37" xfId="0" applyFont="1" applyFill="1" applyBorder="1" applyAlignment="1">
      <alignment horizontal="center"/>
    </xf>
    <xf numFmtId="164" fontId="69" fillId="0" borderId="0" xfId="65" applyFont="1"/>
    <xf numFmtId="0" fontId="73" fillId="37" borderId="38" xfId="0" applyFont="1" applyFill="1" applyBorder="1" applyAlignment="1">
      <alignment horizontal="center"/>
    </xf>
    <xf numFmtId="0" fontId="73" fillId="37" borderId="39" xfId="0" applyFont="1" applyFill="1" applyBorder="1" applyAlignment="1">
      <alignment horizontal="center"/>
    </xf>
    <xf numFmtId="0" fontId="74" fillId="37" borderId="40" xfId="0" applyFont="1" applyFill="1" applyBorder="1" applyAlignment="1">
      <alignment horizontal="center"/>
    </xf>
    <xf numFmtId="0" fontId="74" fillId="37" borderId="41" xfId="0" applyFont="1" applyFill="1" applyBorder="1" applyAlignment="1">
      <alignment horizontal="center"/>
    </xf>
    <xf numFmtId="0" fontId="73" fillId="37" borderId="30" xfId="0" applyFont="1" applyFill="1" applyBorder="1" applyAlignment="1">
      <alignment horizontal="center"/>
    </xf>
    <xf numFmtId="0" fontId="72" fillId="37" borderId="0" xfId="0" applyFont="1" applyFill="1" applyBorder="1"/>
    <xf numFmtId="172" fontId="76" fillId="37" borderId="38" xfId="65" applyNumberFormat="1" applyFont="1" applyFill="1" applyBorder="1" applyAlignment="1"/>
    <xf numFmtId="164" fontId="69" fillId="0" borderId="0" xfId="65" quotePrefix="1" applyFont="1"/>
    <xf numFmtId="0" fontId="72" fillId="37" borderId="40" xfId="0" applyFont="1" applyFill="1" applyBorder="1" applyAlignment="1">
      <alignment horizontal="center"/>
    </xf>
    <xf numFmtId="0" fontId="72" fillId="37" borderId="41" xfId="0" applyFont="1" applyFill="1" applyBorder="1" applyAlignment="1">
      <alignment horizontal="center"/>
    </xf>
    <xf numFmtId="0" fontId="75" fillId="37" borderId="29" xfId="0" applyFont="1" applyFill="1" applyBorder="1" applyAlignment="1"/>
    <xf numFmtId="0" fontId="69" fillId="37" borderId="30" xfId="0" applyFont="1" applyFill="1" applyBorder="1" applyAlignment="1"/>
    <xf numFmtId="172" fontId="76" fillId="37" borderId="18" xfId="65" applyNumberFormat="1" applyFont="1" applyFill="1" applyBorder="1" applyAlignment="1"/>
    <xf numFmtId="0" fontId="72" fillId="0" borderId="0" xfId="0" applyFont="1" applyBorder="1" applyAlignment="1"/>
    <xf numFmtId="0" fontId="72" fillId="0" borderId="42" xfId="0" applyFont="1" applyBorder="1" applyAlignment="1"/>
    <xf numFmtId="172" fontId="77" fillId="0" borderId="38" xfId="65" applyNumberFormat="1" applyFont="1" applyBorder="1" applyAlignment="1"/>
    <xf numFmtId="0" fontId="69" fillId="0" borderId="0" xfId="0" applyFont="1" applyBorder="1"/>
    <xf numFmtId="0" fontId="69" fillId="0" borderId="40" xfId="0" applyFont="1" applyBorder="1" applyAlignment="1">
      <alignment horizontal="center"/>
    </xf>
    <xf numFmtId="0" fontId="69" fillId="0" borderId="41" xfId="0" applyFont="1" applyBorder="1" applyAlignment="1">
      <alignment horizontal="center"/>
    </xf>
    <xf numFmtId="0" fontId="73" fillId="0" borderId="30" xfId="0" applyFont="1" applyBorder="1" applyAlignment="1"/>
    <xf numFmtId="0" fontId="69" fillId="0" borderId="41" xfId="0" applyFont="1" applyBorder="1" applyAlignment="1"/>
    <xf numFmtId="172" fontId="78" fillId="0" borderId="18" xfId="65" applyNumberFormat="1" applyFont="1" applyBorder="1" applyAlignment="1"/>
    <xf numFmtId="0" fontId="69" fillId="0" borderId="32" xfId="0" applyFont="1" applyBorder="1" applyAlignment="1"/>
    <xf numFmtId="0" fontId="69" fillId="0" borderId="43" xfId="0" applyFont="1" applyBorder="1" applyAlignment="1"/>
    <xf numFmtId="172" fontId="79" fillId="0" borderId="19" xfId="65" applyNumberFormat="1" applyFont="1" applyBorder="1" applyAlignment="1">
      <alignment horizontal="right"/>
    </xf>
    <xf numFmtId="0" fontId="73" fillId="0" borderId="29" xfId="0" applyFont="1" applyBorder="1" applyAlignment="1"/>
    <xf numFmtId="0" fontId="69" fillId="0" borderId="41" xfId="0" applyFont="1" applyBorder="1" applyAlignment="1">
      <alignment horizontal="justify" vertical="top"/>
    </xf>
    <xf numFmtId="0" fontId="69" fillId="0" borderId="44" xfId="0" applyFont="1" applyBorder="1" applyAlignment="1">
      <alignment horizontal="center"/>
    </xf>
    <xf numFmtId="0" fontId="69" fillId="0" borderId="45" xfId="0" applyFont="1" applyBorder="1" applyAlignment="1">
      <alignment horizontal="center"/>
    </xf>
    <xf numFmtId="172" fontId="69" fillId="0" borderId="0" xfId="0" applyNumberFormat="1" applyFont="1"/>
    <xf numFmtId="164" fontId="69" fillId="0" borderId="0" xfId="65" quotePrefix="1" applyNumberFormat="1" applyFont="1"/>
    <xf numFmtId="0" fontId="73" fillId="0" borderId="32" xfId="0" applyFont="1" applyBorder="1" applyAlignment="1"/>
    <xf numFmtId="0" fontId="72" fillId="0" borderId="0" xfId="0" applyFont="1" applyBorder="1" applyAlignment="1">
      <alignment horizontal="left" vertical="center"/>
    </xf>
    <xf numFmtId="0" fontId="72" fillId="0" borderId="42" xfId="0" applyFont="1" applyBorder="1" applyAlignment="1">
      <alignment horizontal="left" vertical="center"/>
    </xf>
    <xf numFmtId="173" fontId="79" fillId="0" borderId="38" xfId="65" applyNumberFormat="1" applyFont="1" applyBorder="1" applyAlignment="1">
      <alignment horizontal="right"/>
    </xf>
    <xf numFmtId="0" fontId="72" fillId="0" borderId="40" xfId="0" applyFont="1" applyBorder="1" applyAlignment="1">
      <alignment horizontal="center" vertical="top" wrapText="1"/>
    </xf>
    <xf numFmtId="0" fontId="72" fillId="0" borderId="41" xfId="0" applyFont="1" applyBorder="1" applyAlignment="1">
      <alignment horizontal="center" vertical="top" wrapText="1"/>
    </xf>
    <xf numFmtId="0" fontId="73" fillId="0" borderId="30" xfId="0" applyFont="1" applyBorder="1" applyAlignment="1">
      <alignment horizontal="left" vertical="center"/>
    </xf>
    <xf numFmtId="0" fontId="72" fillId="0" borderId="41" xfId="0" applyFont="1" applyBorder="1" applyAlignment="1">
      <alignment horizontal="left" vertical="center"/>
    </xf>
    <xf numFmtId="0" fontId="69" fillId="0" borderId="0" xfId="0" applyFont="1" applyBorder="1" applyAlignment="1">
      <alignment horizontal="left" vertical="center"/>
    </xf>
    <xf numFmtId="0" fontId="69" fillId="0" borderId="45" xfId="0" applyFont="1" applyBorder="1" applyAlignment="1">
      <alignment horizontal="left" vertical="center"/>
    </xf>
    <xf numFmtId="0" fontId="69" fillId="0" borderId="41" xfId="0" applyFont="1" applyBorder="1" applyAlignment="1">
      <alignment horizontal="left" vertical="center"/>
    </xf>
    <xf numFmtId="0" fontId="73" fillId="0" borderId="29" xfId="0" applyFont="1" applyBorder="1" applyAlignment="1">
      <alignment horizontal="left" vertical="center"/>
    </xf>
    <xf numFmtId="0" fontId="72" fillId="0" borderId="45" xfId="0" applyFont="1" applyBorder="1" applyAlignment="1">
      <alignment vertical="center"/>
    </xf>
    <xf numFmtId="172" fontId="74" fillId="0" borderId="38" xfId="65" applyNumberFormat="1" applyFont="1" applyBorder="1" applyAlignment="1">
      <alignment horizontal="right" vertical="center" wrapText="1"/>
    </xf>
    <xf numFmtId="0" fontId="73" fillId="0" borderId="29" xfId="0" applyFont="1" applyBorder="1" applyAlignment="1">
      <alignment vertical="center"/>
    </xf>
    <xf numFmtId="0" fontId="72" fillId="0" borderId="41" xfId="0" applyFont="1" applyBorder="1" applyAlignment="1">
      <alignment vertical="center"/>
    </xf>
    <xf numFmtId="172" fontId="74" fillId="0" borderId="18" xfId="65" applyNumberFormat="1" applyFont="1" applyBorder="1" applyAlignment="1">
      <alignment horizontal="right" vertical="center" wrapText="1"/>
    </xf>
    <xf numFmtId="0" fontId="69" fillId="0" borderId="12" xfId="0" applyFont="1" applyBorder="1" applyAlignment="1"/>
    <xf numFmtId="0" fontId="69" fillId="0" borderId="42" xfId="0" applyFont="1" applyBorder="1" applyAlignment="1"/>
    <xf numFmtId="0" fontId="69" fillId="0" borderId="45" xfId="0" applyFont="1" applyBorder="1" applyAlignment="1"/>
    <xf numFmtId="0" fontId="74" fillId="0" borderId="0" xfId="0" applyFont="1" applyBorder="1" applyAlignment="1">
      <alignment wrapText="1"/>
    </xf>
    <xf numFmtId="0" fontId="69" fillId="0" borderId="0" xfId="0" applyFont="1" applyBorder="1" applyAlignment="1">
      <alignment wrapText="1"/>
    </xf>
    <xf numFmtId="0" fontId="74" fillId="0" borderId="0" xfId="0" applyFont="1" applyAlignment="1"/>
    <xf numFmtId="0" fontId="74" fillId="0" borderId="0" xfId="0" applyFont="1" applyAlignment="1">
      <alignment horizontal="center"/>
    </xf>
    <xf numFmtId="0" fontId="72" fillId="0" borderId="0" xfId="0" applyFont="1" applyAlignment="1">
      <alignment horizontal="center"/>
    </xf>
    <xf numFmtId="0" fontId="73" fillId="0" borderId="0" xfId="0" applyFont="1" applyAlignment="1">
      <alignment horizontal="center"/>
    </xf>
    <xf numFmtId="0" fontId="69" fillId="0" borderId="0" xfId="0" applyFont="1" applyAlignment="1">
      <alignment horizontal="justify"/>
    </xf>
    <xf numFmtId="0" fontId="80" fillId="0" borderId="0" xfId="0" applyFont="1" applyAlignment="1">
      <alignment horizontal="center" vertical="top" wrapText="1"/>
    </xf>
    <xf numFmtId="0" fontId="69" fillId="0" borderId="0" xfId="0" applyFont="1" applyAlignment="1">
      <alignment horizontal="center"/>
    </xf>
    <xf numFmtId="0" fontId="81" fillId="0" borderId="0" xfId="0" applyFont="1" applyAlignment="1">
      <alignment horizontal="center" vertical="top" wrapText="1"/>
    </xf>
    <xf numFmtId="0" fontId="69" fillId="0" borderId="0" xfId="0" applyFont="1" applyAlignment="1">
      <alignment vertical="top" wrapText="1"/>
    </xf>
    <xf numFmtId="0" fontId="82" fillId="0" borderId="0" xfId="0" applyFont="1"/>
    <xf numFmtId="174" fontId="45" fillId="0" borderId="0" xfId="0" applyNumberFormat="1" applyFont="1" applyAlignment="1">
      <alignment horizontal="left"/>
    </xf>
    <xf numFmtId="0" fontId="69" fillId="0" borderId="0" xfId="0" applyFont="1" applyFill="1"/>
    <xf numFmtId="175" fontId="46" fillId="0" borderId="0" xfId="0" applyNumberFormat="1" applyFont="1" applyAlignment="1">
      <alignment horizontal="left"/>
    </xf>
    <xf numFmtId="174" fontId="73" fillId="37" borderId="18" xfId="0" applyNumberFormat="1" applyFont="1" applyFill="1" applyBorder="1" applyAlignment="1">
      <alignment horizontal="center"/>
    </xf>
    <xf numFmtId="172" fontId="7" fillId="37" borderId="39" xfId="65" applyNumberFormat="1" applyFont="1" applyFill="1" applyBorder="1" applyAlignment="1"/>
    <xf numFmtId="172" fontId="7" fillId="37" borderId="47" xfId="65" applyNumberFormat="1" applyFont="1" applyFill="1" applyBorder="1" applyAlignment="1"/>
    <xf numFmtId="172" fontId="6" fillId="0" borderId="39" xfId="65" applyNumberFormat="1" applyFont="1" applyBorder="1" applyAlignment="1"/>
    <xf numFmtId="172" fontId="7" fillId="0" borderId="47" xfId="65" applyNumberFormat="1" applyFont="1" applyBorder="1" applyAlignment="1"/>
    <xf numFmtId="172" fontId="10" fillId="0" borderId="48" xfId="65" applyNumberFormat="1" applyFont="1" applyBorder="1" applyAlignment="1">
      <alignment horizontal="right"/>
    </xf>
    <xf numFmtId="172" fontId="53" fillId="0" borderId="47" xfId="65" applyNumberFormat="1" applyFont="1" applyBorder="1" applyAlignment="1">
      <alignment vertical="center" wrapText="1"/>
    </xf>
    <xf numFmtId="164" fontId="79" fillId="0" borderId="18" xfId="65" applyNumberFormat="1" applyFont="1" applyBorder="1" applyAlignment="1">
      <alignment horizontal="right"/>
    </xf>
    <xf numFmtId="164" fontId="10" fillId="0" borderId="47" xfId="65" applyNumberFormat="1" applyFont="1" applyBorder="1" applyAlignment="1">
      <alignment horizontal="right"/>
    </xf>
    <xf numFmtId="172" fontId="10" fillId="0" borderId="47" xfId="65" applyNumberFormat="1" applyFont="1" applyBorder="1" applyAlignment="1">
      <alignment horizontal="right"/>
    </xf>
    <xf numFmtId="173" fontId="10" fillId="0" borderId="39" xfId="65" applyNumberFormat="1" applyFont="1" applyBorder="1" applyAlignment="1">
      <alignment horizontal="right"/>
    </xf>
    <xf numFmtId="172" fontId="82" fillId="0" borderId="16" xfId="65" applyNumberFormat="1" applyFont="1" applyBorder="1" applyAlignment="1">
      <alignment horizontal="right"/>
    </xf>
    <xf numFmtId="172" fontId="79" fillId="0" borderId="18" xfId="65" applyNumberFormat="1" applyFont="1" applyBorder="1" applyAlignment="1">
      <alignment horizontal="right"/>
    </xf>
    <xf numFmtId="173" fontId="79" fillId="0" borderId="49" xfId="65" applyNumberFormat="1" applyFont="1" applyBorder="1" applyAlignment="1">
      <alignment horizontal="right"/>
    </xf>
    <xf numFmtId="172" fontId="53" fillId="0" borderId="49" xfId="65" applyNumberFormat="1" applyFont="1" applyBorder="1" applyAlignment="1">
      <alignment vertical="center" wrapText="1"/>
    </xf>
    <xf numFmtId="172" fontId="69" fillId="0" borderId="0" xfId="0" applyNumberFormat="1" applyFont="1" applyFill="1"/>
    <xf numFmtId="172" fontId="10" fillId="0" borderId="19" xfId="65" applyNumberFormat="1" applyFont="1" applyFill="1" applyBorder="1" applyAlignment="1">
      <alignment horizontal="right"/>
    </xf>
    <xf numFmtId="3" fontId="69" fillId="0" borderId="0" xfId="0" applyNumberFormat="1" applyFont="1"/>
    <xf numFmtId="164" fontId="69" fillId="0" borderId="0" xfId="0" applyNumberFormat="1" applyFont="1"/>
    <xf numFmtId="43" fontId="69" fillId="0" borderId="0" xfId="64" applyFont="1"/>
    <xf numFmtId="0" fontId="69" fillId="0" borderId="40" xfId="0" applyFont="1" applyBorder="1" applyAlignment="1">
      <alignment horizontal="center" vertical="top" wrapText="1"/>
    </xf>
    <xf numFmtId="0" fontId="69" fillId="0" borderId="30" xfId="0" applyFont="1" applyBorder="1" applyAlignment="1">
      <alignment horizontal="center" vertical="top" wrapText="1"/>
    </xf>
    <xf numFmtId="0" fontId="51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51" fillId="29" borderId="0" xfId="185" applyFont="1" applyFill="1" applyAlignment="1">
      <alignment horizontal="left" vertical="center"/>
    </xf>
    <xf numFmtId="0" fontId="44" fillId="29" borderId="0" xfId="185" applyFont="1" applyFill="1" applyAlignment="1">
      <alignment horizontal="left" vertical="center"/>
    </xf>
    <xf numFmtId="39" fontId="79" fillId="0" borderId="38" xfId="64" applyNumberFormat="1" applyFont="1" applyBorder="1" applyAlignment="1">
      <alignment horizontal="right"/>
    </xf>
    <xf numFmtId="39" fontId="79" fillId="0" borderId="49" xfId="64" applyNumberFormat="1" applyFont="1" applyBorder="1" applyAlignment="1">
      <alignment horizontal="right"/>
    </xf>
    <xf numFmtId="0" fontId="72" fillId="0" borderId="54" xfId="0" applyFont="1" applyBorder="1" applyAlignment="1">
      <alignment vertical="center"/>
    </xf>
    <xf numFmtId="0" fontId="69" fillId="0" borderId="0" xfId="0" applyFont="1" applyBorder="1" applyAlignment="1"/>
    <xf numFmtId="172" fontId="79" fillId="0" borderId="43" xfId="65" applyNumberFormat="1" applyFont="1" applyBorder="1" applyAlignment="1">
      <alignment horizontal="right"/>
    </xf>
    <xf numFmtId="0" fontId="69" fillId="0" borderId="34" xfId="0" applyFont="1" applyBorder="1" applyAlignment="1"/>
    <xf numFmtId="0" fontId="74" fillId="0" borderId="32" xfId="0" applyFont="1" applyBorder="1" applyAlignment="1"/>
    <xf numFmtId="0" fontId="74" fillId="0" borderId="43" xfId="0" applyFont="1" applyBorder="1" applyAlignment="1"/>
    <xf numFmtId="0" fontId="74" fillId="0" borderId="54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69" fillId="0" borderId="34" xfId="0" applyFont="1" applyBorder="1" applyAlignment="1">
      <alignment horizontal="left" vertical="center"/>
    </xf>
    <xf numFmtId="0" fontId="69" fillId="0" borderId="42" xfId="0" applyFont="1" applyBorder="1" applyAlignment="1">
      <alignment horizontal="left" vertical="center"/>
    </xf>
    <xf numFmtId="0" fontId="73" fillId="0" borderId="40" xfId="0" applyFont="1" applyBorder="1" applyAlignment="1">
      <alignment horizontal="center" vertical="top" wrapText="1"/>
    </xf>
    <xf numFmtId="0" fontId="73" fillId="0" borderId="41" xfId="0" applyFont="1" applyBorder="1" applyAlignment="1">
      <alignment horizontal="center" vertical="top" wrapText="1"/>
    </xf>
    <xf numFmtId="0" fontId="73" fillId="0" borderId="30" xfId="0" applyFont="1" applyBorder="1" applyAlignment="1">
      <alignment horizontal="center" vertical="top" wrapText="1"/>
    </xf>
    <xf numFmtId="37" fontId="79" fillId="0" borderId="18" xfId="64" applyNumberFormat="1" applyFont="1" applyBorder="1" applyAlignment="1">
      <alignment horizontal="right"/>
    </xf>
    <xf numFmtId="37" fontId="79" fillId="0" borderId="50" xfId="64" applyNumberFormat="1" applyFont="1" applyBorder="1" applyAlignment="1">
      <alignment horizontal="right"/>
    </xf>
    <xf numFmtId="37" fontId="79" fillId="0" borderId="16" xfId="64" applyNumberFormat="1" applyFont="1" applyBorder="1" applyAlignment="1">
      <alignment horizontal="right"/>
    </xf>
    <xf numFmtId="37" fontId="69" fillId="0" borderId="38" xfId="65" applyNumberFormat="1" applyFont="1" applyBorder="1" applyAlignment="1">
      <alignment horizontal="right" vertical="top" wrapText="1"/>
    </xf>
    <xf numFmtId="37" fontId="52" fillId="0" borderId="49" xfId="65" applyNumberFormat="1" applyFont="1" applyBorder="1" applyAlignment="1">
      <alignment vertical="top" wrapText="1"/>
    </xf>
    <xf numFmtId="10" fontId="79" fillId="0" borderId="18" xfId="64" applyNumberFormat="1" applyFont="1" applyBorder="1" applyAlignment="1">
      <alignment horizontal="right"/>
    </xf>
    <xf numFmtId="10" fontId="79" fillId="0" borderId="50" xfId="64" applyNumberFormat="1" applyFont="1" applyBorder="1" applyAlignment="1">
      <alignment horizontal="right"/>
    </xf>
    <xf numFmtId="43" fontId="79" fillId="0" borderId="19" xfId="64" applyFont="1" applyBorder="1" applyAlignment="1"/>
    <xf numFmtId="43" fontId="10" fillId="0" borderId="47" xfId="64" applyFont="1" applyBorder="1" applyAlignment="1"/>
    <xf numFmtId="43" fontId="79" fillId="0" borderId="19" xfId="64" applyFont="1" applyFill="1" applyBorder="1" applyAlignment="1">
      <alignment horizontal="right"/>
    </xf>
    <xf numFmtId="0" fontId="103" fillId="0" borderId="0" xfId="0" applyFont="1"/>
    <xf numFmtId="0" fontId="104" fillId="0" borderId="0" xfId="0" applyFont="1"/>
    <xf numFmtId="0" fontId="73" fillId="0" borderId="44" xfId="0" applyFont="1" applyBorder="1" applyAlignment="1">
      <alignment horizontal="center" vertical="top" wrapText="1"/>
    </xf>
    <xf numFmtId="0" fontId="73" fillId="0" borderId="45" xfId="0" applyFont="1" applyBorder="1" applyAlignment="1">
      <alignment horizontal="center" vertical="top" wrapText="1"/>
    </xf>
    <xf numFmtId="174" fontId="73" fillId="37" borderId="50" xfId="0" applyNumberFormat="1" applyFont="1" applyFill="1" applyBorder="1" applyAlignment="1">
      <alignment horizontal="center"/>
    </xf>
    <xf numFmtId="172" fontId="82" fillId="0" borderId="28" xfId="65" applyNumberFormat="1" applyFont="1" applyBorder="1" applyAlignment="1">
      <alignment horizontal="right"/>
    </xf>
    <xf numFmtId="39" fontId="79" fillId="0" borderId="50" xfId="64" applyNumberFormat="1" applyFont="1" applyBorder="1" applyAlignment="1">
      <alignment horizontal="right"/>
    </xf>
    <xf numFmtId="37" fontId="79" fillId="0" borderId="28" xfId="64" applyNumberFormat="1" applyFont="1" applyBorder="1" applyAlignment="1">
      <alignment horizontal="right"/>
    </xf>
    <xf numFmtId="172" fontId="10" fillId="0" borderId="65" xfId="65" applyNumberFormat="1" applyFont="1" applyBorder="1" applyAlignment="1"/>
    <xf numFmtId="0" fontId="69" fillId="0" borderId="26" xfId="0" applyFont="1" applyBorder="1" applyAlignment="1"/>
    <xf numFmtId="10" fontId="69" fillId="0" borderId="0" xfId="0" applyNumberFormat="1" applyFont="1"/>
    <xf numFmtId="43" fontId="78" fillId="0" borderId="0" xfId="64" applyFont="1" applyBorder="1" applyAlignment="1">
      <alignment horizontal="right"/>
    </xf>
    <xf numFmtId="164" fontId="79" fillId="0" borderId="42" xfId="65" applyNumberFormat="1" applyFont="1" applyBorder="1" applyAlignment="1">
      <alignment horizontal="right"/>
    </xf>
    <xf numFmtId="164" fontId="79" fillId="0" borderId="19" xfId="65" applyNumberFormat="1" applyFont="1" applyBorder="1" applyAlignment="1">
      <alignment horizontal="right"/>
    </xf>
    <xf numFmtId="10" fontId="79" fillId="0" borderId="17" xfId="311" applyNumberFormat="1" applyFont="1" applyBorder="1" applyAlignment="1">
      <alignment horizontal="right"/>
    </xf>
    <xf numFmtId="164" fontId="10" fillId="0" borderId="28" xfId="65" applyNumberFormat="1" applyFont="1" applyBorder="1" applyAlignment="1"/>
    <xf numFmtId="164" fontId="10" fillId="0" borderId="65" xfId="65" applyNumberFormat="1" applyFont="1" applyBorder="1" applyAlignment="1"/>
    <xf numFmtId="10" fontId="10" fillId="0" borderId="21" xfId="311" applyNumberFormat="1" applyFont="1" applyBorder="1" applyAlignment="1"/>
    <xf numFmtId="176" fontId="105" fillId="0" borderId="0" xfId="303" applyNumberFormat="1" applyFont="1" applyAlignment="1" applyProtection="1">
      <alignment horizontal="center"/>
      <protection locked="0"/>
    </xf>
    <xf numFmtId="14" fontId="50" fillId="29" borderId="0" xfId="185" applyNumberFormat="1" applyFont="1" applyFill="1" applyAlignment="1">
      <alignment vertical="top"/>
    </xf>
    <xf numFmtId="14" fontId="50" fillId="29" borderId="0" xfId="185" applyNumberFormat="1" applyFont="1" applyFill="1" applyAlignment="1">
      <alignment horizontal="left" vertical="top"/>
    </xf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43" fontId="59" fillId="0" borderId="0" xfId="64" applyFont="1" applyAlignment="1">
      <alignment horizontal="center" vertical="center"/>
    </xf>
    <xf numFmtId="43" fontId="59" fillId="32" borderId="0" xfId="64" applyFont="1" applyFill="1" applyAlignment="1" applyProtection="1">
      <alignment horizontal="left" vertical="center"/>
      <protection locked="0"/>
    </xf>
    <xf numFmtId="0" fontId="61" fillId="0" borderId="0" xfId="0" applyFont="1" applyAlignment="1">
      <alignment horizontal="center"/>
    </xf>
    <xf numFmtId="15" fontId="59" fillId="38" borderId="0" xfId="69" applyNumberFormat="1" applyFont="1" applyFill="1" applyAlignment="1" applyProtection="1">
      <alignment horizontal="center"/>
      <protection locked="0"/>
    </xf>
    <xf numFmtId="43" fontId="59" fillId="38" borderId="0" xfId="69" applyFont="1" applyFill="1" applyAlignment="1" applyProtection="1">
      <alignment horizontal="center"/>
      <protection locked="0"/>
    </xf>
    <xf numFmtId="43" fontId="59" fillId="32" borderId="0" xfId="64" applyFont="1" applyFill="1" applyAlignment="1" applyProtection="1">
      <alignment horizontal="center" vertical="center"/>
      <protection locked="0"/>
    </xf>
    <xf numFmtId="166" fontId="59" fillId="32" borderId="0" xfId="64" applyNumberFormat="1" applyFont="1" applyFill="1" applyAlignment="1" applyProtection="1">
      <alignment horizontal="center" vertical="center"/>
      <protection locked="0"/>
    </xf>
    <xf numFmtId="0" fontId="59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7" fillId="34" borderId="0" xfId="0" applyFont="1" applyFill="1" applyAlignment="1">
      <alignment horizontal="center"/>
    </xf>
    <xf numFmtId="0" fontId="5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85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0" fontId="72" fillId="0" borderId="0" xfId="0" applyFont="1" applyAlignment="1">
      <alignment horizontal="center"/>
    </xf>
    <xf numFmtId="0" fontId="69" fillId="0" borderId="0" xfId="0" applyFont="1" applyAlignment="1">
      <alignment horizontal="center"/>
    </xf>
    <xf numFmtId="0" fontId="73" fillId="0" borderId="55" xfId="0" applyFont="1" applyBorder="1" applyAlignment="1">
      <alignment horizontal="center" vertical="top" wrapText="1"/>
    </xf>
    <xf numFmtId="0" fontId="73" fillId="0" borderId="42" xfId="0" applyFont="1" applyBorder="1" applyAlignment="1">
      <alignment horizontal="center" vertical="top" wrapText="1"/>
    </xf>
    <xf numFmtId="0" fontId="73" fillId="0" borderId="40" xfId="0" applyFont="1" applyBorder="1" applyAlignment="1">
      <alignment horizontal="center"/>
    </xf>
    <xf numFmtId="0" fontId="73" fillId="0" borderId="30" xfId="0" applyFont="1" applyBorder="1" applyAlignment="1">
      <alignment horizontal="center"/>
    </xf>
    <xf numFmtId="0" fontId="72" fillId="0" borderId="44" xfId="0" applyFont="1" applyBorder="1" applyAlignment="1">
      <alignment horizontal="center"/>
    </xf>
    <xf numFmtId="0" fontId="72" fillId="0" borderId="45" xfId="0" applyFont="1" applyBorder="1" applyAlignment="1">
      <alignment horizontal="center"/>
    </xf>
    <xf numFmtId="0" fontId="72" fillId="37" borderId="44" xfId="0" applyFont="1" applyFill="1" applyBorder="1" applyAlignment="1">
      <alignment horizontal="center"/>
    </xf>
    <xf numFmtId="0" fontId="72" fillId="37" borderId="45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7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0" fillId="0" borderId="0" xfId="0" applyFont="1" applyAlignment="1">
      <alignment horizontal="center"/>
    </xf>
    <xf numFmtId="0" fontId="74" fillId="37" borderId="51" xfId="0" applyFont="1" applyFill="1" applyBorder="1" applyAlignment="1">
      <alignment horizontal="center"/>
    </xf>
    <xf numFmtId="0" fontId="74" fillId="37" borderId="52" xfId="0" applyFont="1" applyFill="1" applyBorder="1" applyAlignment="1">
      <alignment horizontal="center"/>
    </xf>
    <xf numFmtId="0" fontId="74" fillId="37" borderId="53" xfId="0" applyFont="1" applyFill="1" applyBorder="1" applyAlignment="1">
      <alignment horizontal="center"/>
    </xf>
    <xf numFmtId="0" fontId="74" fillId="37" borderId="44" xfId="0" applyFont="1" applyFill="1" applyBorder="1" applyAlignment="1">
      <alignment horizontal="center"/>
    </xf>
    <xf numFmtId="0" fontId="74" fillId="37" borderId="45" xfId="0" applyFont="1" applyFill="1" applyBorder="1" applyAlignment="1">
      <alignment horizontal="center"/>
    </xf>
    <xf numFmtId="0" fontId="73" fillId="37" borderId="54" xfId="0" applyFont="1" applyFill="1" applyBorder="1" applyAlignment="1">
      <alignment horizontal="center"/>
    </xf>
    <xf numFmtId="0" fontId="73" fillId="37" borderId="45" xfId="0" applyFont="1" applyFill="1" applyBorder="1" applyAlignment="1">
      <alignment horizontal="center"/>
    </xf>
    <xf numFmtId="0" fontId="73" fillId="0" borderId="46" xfId="0" applyFont="1" applyBorder="1" applyAlignment="1">
      <alignment horizontal="center"/>
    </xf>
    <xf numFmtId="0" fontId="73" fillId="0" borderId="43" xfId="0" applyFont="1" applyBorder="1" applyAlignment="1">
      <alignment horizontal="center"/>
    </xf>
    <xf numFmtId="14" fontId="47" fillId="29" borderId="0" xfId="185" applyNumberFormat="1" applyFont="1" applyFill="1" applyAlignment="1">
      <alignment horizontal="left" vertical="top" wrapText="1"/>
    </xf>
    <xf numFmtId="0" fontId="72" fillId="0" borderId="44" xfId="0" applyFont="1" applyBorder="1" applyAlignment="1">
      <alignment horizontal="center" vertical="top" wrapText="1"/>
    </xf>
    <xf numFmtId="0" fontId="72" fillId="0" borderId="45" xfId="0" applyFont="1" applyBorder="1" applyAlignment="1">
      <alignment horizontal="center" vertical="top" wrapText="1"/>
    </xf>
    <xf numFmtId="0" fontId="73" fillId="0" borderId="44" xfId="0" applyFont="1" applyBorder="1" applyAlignment="1">
      <alignment horizontal="center" vertical="top" wrapText="1"/>
    </xf>
    <xf numFmtId="0" fontId="73" fillId="0" borderId="45" xfId="0" applyFont="1" applyBorder="1" applyAlignment="1">
      <alignment horizontal="center" vertical="top" wrapText="1"/>
    </xf>
    <xf numFmtId="0" fontId="72" fillId="0" borderId="0" xfId="0" applyFont="1" applyBorder="1" applyAlignment="1">
      <alignment horizontal="center" vertical="top" wrapText="1"/>
    </xf>
    <xf numFmtId="0" fontId="73" fillId="0" borderId="66" xfId="0" applyFont="1" applyBorder="1" applyAlignment="1">
      <alignment horizontal="center" vertical="top" wrapText="1"/>
    </xf>
    <xf numFmtId="0" fontId="73" fillId="0" borderId="27" xfId="0" applyFont="1" applyBorder="1" applyAlignment="1">
      <alignment horizontal="center" vertical="top" wrapText="1"/>
    </xf>
    <xf numFmtId="0" fontId="74" fillId="0" borderId="46" xfId="0" applyFont="1" applyBorder="1" applyAlignment="1">
      <alignment horizontal="center" vertical="top" wrapText="1"/>
    </xf>
    <xf numFmtId="0" fontId="74" fillId="0" borderId="43" xfId="0" applyFont="1" applyBorder="1" applyAlignment="1">
      <alignment horizontal="center" vertical="top" wrapText="1"/>
    </xf>
    <xf numFmtId="0" fontId="73" fillId="0" borderId="46" xfId="0" applyFont="1" applyBorder="1" applyAlignment="1">
      <alignment horizontal="center" vertical="top" wrapText="1"/>
    </xf>
    <xf numFmtId="0" fontId="73" fillId="0" borderId="43" xfId="0" applyFont="1" applyBorder="1" applyAlignment="1">
      <alignment horizontal="center" vertical="top" wrapText="1"/>
    </xf>
    <xf numFmtId="0" fontId="72" fillId="0" borderId="0" xfId="0" applyFont="1" applyAlignment="1">
      <alignment horizontal="left"/>
    </xf>
    <xf numFmtId="10" fontId="69" fillId="0" borderId="0" xfId="311" applyNumberFormat="1" applyFont="1" applyFill="1"/>
    <xf numFmtId="178" fontId="69" fillId="0" borderId="0" xfId="311" applyNumberFormat="1" applyFont="1" applyFill="1"/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 x14ac:dyDescent="0.2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 x14ac:dyDescent="0.25">
      <c r="I2" s="156">
        <v>2</v>
      </c>
      <c r="J2" s="156" t="s">
        <v>514</v>
      </c>
    </row>
    <row r="3" spans="1:10" x14ac:dyDescent="0.25">
      <c r="A3" s="156" t="s">
        <v>464</v>
      </c>
      <c r="C3" s="156" t="s">
        <v>515</v>
      </c>
      <c r="F3" s="157" t="s">
        <v>465</v>
      </c>
    </row>
    <row r="4" spans="1:10" x14ac:dyDescent="0.25">
      <c r="I4" s="156" t="s">
        <v>466</v>
      </c>
    </row>
    <row r="5" spans="1:10" x14ac:dyDescent="0.25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 x14ac:dyDescent="0.25">
      <c r="I6" s="156" t="s">
        <v>519</v>
      </c>
    </row>
    <row r="7" spans="1:10" x14ac:dyDescent="0.25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 x14ac:dyDescent="0.25">
      <c r="C8" s="156" t="s">
        <v>521</v>
      </c>
      <c r="D8" s="156" t="s">
        <v>522</v>
      </c>
      <c r="E8" s="156" t="s">
        <v>523</v>
      </c>
    </row>
    <row r="9" spans="1:10" x14ac:dyDescent="0.25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 x14ac:dyDescent="0.25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 x14ac:dyDescent="0.25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 x14ac:dyDescent="0.25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 x14ac:dyDescent="0.25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 x14ac:dyDescent="0.25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 x14ac:dyDescent="0.25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 x14ac:dyDescent="0.25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 x14ac:dyDescent="0.25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 x14ac:dyDescent="0.25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 x14ac:dyDescent="0.25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 x14ac:dyDescent="0.25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 x14ac:dyDescent="0.25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 x14ac:dyDescent="0.25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 x14ac:dyDescent="0.25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 x14ac:dyDescent="0.25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 x14ac:dyDescent="0.25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 x14ac:dyDescent="0.25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 x14ac:dyDescent="0.25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 x14ac:dyDescent="0.25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 x14ac:dyDescent="0.25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 x14ac:dyDescent="0.25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 x14ac:dyDescent="0.25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 x14ac:dyDescent="0.25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 x14ac:dyDescent="0.25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 x14ac:dyDescent="0.25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 x14ac:dyDescent="0.25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 x14ac:dyDescent="0.25">
      <c r="I37" s="156">
        <v>2</v>
      </c>
      <c r="J37" s="156" t="s">
        <v>528</v>
      </c>
    </row>
    <row r="38" spans="1:10" x14ac:dyDescent="0.25">
      <c r="A38" s="156" t="s">
        <v>464</v>
      </c>
      <c r="C38" s="156" t="s">
        <v>515</v>
      </c>
      <c r="F38" s="157" t="s">
        <v>465</v>
      </c>
    </row>
    <row r="39" spans="1:10" x14ac:dyDescent="0.25">
      <c r="I39" s="156" t="s">
        <v>466</v>
      </c>
    </row>
    <row r="40" spans="1:10" x14ac:dyDescent="0.25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 x14ac:dyDescent="0.25">
      <c r="I41" s="156" t="s">
        <v>519</v>
      </c>
    </row>
    <row r="42" spans="1:10" x14ac:dyDescent="0.25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 x14ac:dyDescent="0.25">
      <c r="C43" s="156" t="s">
        <v>521</v>
      </c>
      <c r="D43" s="156" t="s">
        <v>522</v>
      </c>
      <c r="E43" s="156" t="s">
        <v>523</v>
      </c>
    </row>
    <row r="44" spans="1:10" x14ac:dyDescent="0.25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 x14ac:dyDescent="0.25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 x14ac:dyDescent="0.25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 x14ac:dyDescent="0.25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 x14ac:dyDescent="0.25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 x14ac:dyDescent="0.25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 x14ac:dyDescent="0.25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 x14ac:dyDescent="0.25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 x14ac:dyDescent="0.25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 x14ac:dyDescent="0.25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 x14ac:dyDescent="0.25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 x14ac:dyDescent="0.25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 x14ac:dyDescent="0.25">
      <c r="A56" s="156" t="s">
        <v>5</v>
      </c>
    </row>
    <row r="57" spans="1:9" x14ac:dyDescent="0.25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 x14ac:dyDescent="0.25">
      <c r="D58" s="156" t="s">
        <v>489</v>
      </c>
    </row>
    <row r="59" spans="1:9" x14ac:dyDescent="0.25">
      <c r="D59" s="156" t="s">
        <v>490</v>
      </c>
    </row>
    <row r="60" spans="1:9" x14ac:dyDescent="0.25">
      <c r="D60" s="156" t="s">
        <v>491</v>
      </c>
    </row>
    <row r="61" spans="1:9" x14ac:dyDescent="0.25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 x14ac:dyDescent="0.25">
      <c r="D62" s="156">
        <v>10367.537093000001</v>
      </c>
      <c r="G62" s="156">
        <v>184.57245</v>
      </c>
    </row>
    <row r="63" spans="1:9" x14ac:dyDescent="0.25">
      <c r="D63" s="156">
        <v>10367.537093000001</v>
      </c>
      <c r="G63" s="156">
        <v>184.57245</v>
      </c>
    </row>
    <row r="64" spans="1:9" x14ac:dyDescent="0.25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RowHeight="15" x14ac:dyDescent="0.2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 x14ac:dyDescent="0.25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 x14ac:dyDescent="0.25">
      <c r="A2" s="329" t="s">
        <v>50</v>
      </c>
      <c r="B2" s="330"/>
      <c r="C2" s="330"/>
      <c r="D2" s="330"/>
      <c r="E2" s="330"/>
      <c r="F2" s="33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 x14ac:dyDescent="0.25">
      <c r="A3" s="94"/>
      <c r="B3" s="95"/>
      <c r="C3" s="331" t="s">
        <v>51</v>
      </c>
      <c r="D3" s="331"/>
      <c r="E3" s="331"/>
      <c r="F3" s="331"/>
      <c r="G3" s="331"/>
      <c r="H3" s="331"/>
      <c r="I3" s="331"/>
      <c r="J3" s="331"/>
      <c r="K3" s="331"/>
      <c r="L3" s="331"/>
      <c r="M3" s="313" t="s">
        <v>23</v>
      </c>
      <c r="N3" s="321"/>
      <c r="O3" s="322" t="s">
        <v>24</v>
      </c>
      <c r="P3" s="323"/>
      <c r="Q3" s="313" t="s">
        <v>5</v>
      </c>
      <c r="R3" s="313"/>
      <c r="S3" s="321"/>
      <c r="T3" s="324"/>
      <c r="U3" s="315" t="s">
        <v>26</v>
      </c>
      <c r="V3" s="316"/>
      <c r="W3" s="317" t="s">
        <v>25</v>
      </c>
    </row>
    <row r="4" spans="1:23" ht="12.75" customHeight="1" x14ac:dyDescent="0.25">
      <c r="A4" s="321" t="s">
        <v>27</v>
      </c>
      <c r="B4" s="313" t="s">
        <v>28</v>
      </c>
      <c r="C4" s="313" t="s">
        <v>29</v>
      </c>
      <c r="D4" s="313" t="s">
        <v>30</v>
      </c>
      <c r="E4" s="313" t="s">
        <v>31</v>
      </c>
      <c r="F4" s="313" t="s">
        <v>32</v>
      </c>
      <c r="G4" s="313" t="s">
        <v>33</v>
      </c>
      <c r="H4" s="325" t="s">
        <v>52</v>
      </c>
      <c r="I4" s="313" t="s">
        <v>34</v>
      </c>
      <c r="J4" s="324"/>
      <c r="K4" s="313" t="s">
        <v>35</v>
      </c>
      <c r="L4" s="313" t="s">
        <v>36</v>
      </c>
      <c r="M4" s="313" t="s">
        <v>35</v>
      </c>
      <c r="N4" s="313" t="s">
        <v>37</v>
      </c>
      <c r="O4" s="313" t="s">
        <v>35</v>
      </c>
      <c r="P4" s="313" t="s">
        <v>37</v>
      </c>
      <c r="Q4" s="313" t="s">
        <v>38</v>
      </c>
      <c r="R4" s="313" t="s">
        <v>39</v>
      </c>
      <c r="S4" s="313" t="s">
        <v>36</v>
      </c>
      <c r="T4" s="313" t="s">
        <v>39</v>
      </c>
      <c r="U4" s="325" t="s">
        <v>36</v>
      </c>
      <c r="V4" s="313" t="s">
        <v>39</v>
      </c>
      <c r="W4" s="318"/>
    </row>
    <row r="5" spans="1:23" x14ac:dyDescent="0.25">
      <c r="A5" s="324"/>
      <c r="B5" s="324"/>
      <c r="C5" s="324"/>
      <c r="D5" s="324"/>
      <c r="E5" s="324"/>
      <c r="F5" s="324"/>
      <c r="G5" s="324"/>
      <c r="H5" s="326"/>
      <c r="I5" s="106" t="s">
        <v>40</v>
      </c>
      <c r="J5" s="106" t="s">
        <v>41</v>
      </c>
      <c r="K5" s="324"/>
      <c r="L5" s="324"/>
      <c r="M5" s="324"/>
      <c r="N5" s="324"/>
      <c r="O5" s="324"/>
      <c r="P5" s="324"/>
      <c r="Q5" s="320"/>
      <c r="R5" s="320"/>
      <c r="S5" s="324"/>
      <c r="T5" s="320"/>
      <c r="U5" s="326"/>
      <c r="V5" s="314"/>
      <c r="W5" s="319"/>
    </row>
    <row r="6" spans="1:23" x14ac:dyDescent="0.25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 x14ac:dyDescent="0.25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 x14ac:dyDescent="0.25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 x14ac:dyDescent="0.25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 x14ac:dyDescent="0.25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 x14ac:dyDescent="0.25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 x14ac:dyDescent="0.25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 x14ac:dyDescent="0.25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 x14ac:dyDescent="0.25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 x14ac:dyDescent="0.25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 x14ac:dyDescent="0.25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 x14ac:dyDescent="0.25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 x14ac:dyDescent="0.25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 x14ac:dyDescent="0.25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 x14ac:dyDescent="0.25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 x14ac:dyDescent="0.25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 x14ac:dyDescent="0.25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 x14ac:dyDescent="0.25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 x14ac:dyDescent="0.25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 x14ac:dyDescent="0.25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 x14ac:dyDescent="0.25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 x14ac:dyDescent="0.25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 x14ac:dyDescent="0.25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 x14ac:dyDescent="0.25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 x14ac:dyDescent="0.25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 x14ac:dyDescent="0.25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 x14ac:dyDescent="0.25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 x14ac:dyDescent="0.25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 x14ac:dyDescent="0.25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 x14ac:dyDescent="0.25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 x14ac:dyDescent="0.25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 x14ac:dyDescent="0.25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 x14ac:dyDescent="0.25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 x14ac:dyDescent="0.25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 x14ac:dyDescent="0.25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 x14ac:dyDescent="0.25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 x14ac:dyDescent="0.25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 x14ac:dyDescent="0.25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 x14ac:dyDescent="0.25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 x14ac:dyDescent="0.25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 x14ac:dyDescent="0.25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 x14ac:dyDescent="0.25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 x14ac:dyDescent="0.25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 x14ac:dyDescent="0.25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 x14ac:dyDescent="0.25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 x14ac:dyDescent="0.25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 x14ac:dyDescent="0.25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 x14ac:dyDescent="0.25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 x14ac:dyDescent="0.25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 x14ac:dyDescent="0.25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 x14ac:dyDescent="0.25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 x14ac:dyDescent="0.25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 x14ac:dyDescent="0.25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 x14ac:dyDescent="0.25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 x14ac:dyDescent="0.25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 x14ac:dyDescent="0.25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 x14ac:dyDescent="0.25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 x14ac:dyDescent="0.25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 x14ac:dyDescent="0.25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 x14ac:dyDescent="0.25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 x14ac:dyDescent="0.25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 x14ac:dyDescent="0.25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 x14ac:dyDescent="0.25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 x14ac:dyDescent="0.25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 x14ac:dyDescent="0.25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 x14ac:dyDescent="0.25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 x14ac:dyDescent="0.25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 x14ac:dyDescent="0.25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 x14ac:dyDescent="0.25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 x14ac:dyDescent="0.25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 x14ac:dyDescent="0.25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 x14ac:dyDescent="0.25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 x14ac:dyDescent="0.25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 x14ac:dyDescent="0.25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 x14ac:dyDescent="0.25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 x14ac:dyDescent="0.25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 x14ac:dyDescent="0.25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 x14ac:dyDescent="0.25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 x14ac:dyDescent="0.25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 x14ac:dyDescent="0.25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 x14ac:dyDescent="0.25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 x14ac:dyDescent="0.25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 x14ac:dyDescent="0.25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 x14ac:dyDescent="0.25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 x14ac:dyDescent="0.25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 x14ac:dyDescent="0.25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 x14ac:dyDescent="0.25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 x14ac:dyDescent="0.25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 x14ac:dyDescent="0.25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 x14ac:dyDescent="0.25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 x14ac:dyDescent="0.25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 x14ac:dyDescent="0.25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 x14ac:dyDescent="0.25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 x14ac:dyDescent="0.25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 x14ac:dyDescent="0.25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 x14ac:dyDescent="0.25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 x14ac:dyDescent="0.25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 x14ac:dyDescent="0.25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 x14ac:dyDescent="0.25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 x14ac:dyDescent="0.25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 x14ac:dyDescent="0.25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 x14ac:dyDescent="0.25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 x14ac:dyDescent="0.25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 x14ac:dyDescent="0.25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 x14ac:dyDescent="0.25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 x14ac:dyDescent="0.25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 x14ac:dyDescent="0.25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 x14ac:dyDescent="0.25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 x14ac:dyDescent="0.25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 x14ac:dyDescent="0.25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 x14ac:dyDescent="0.25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 x14ac:dyDescent="0.25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 x14ac:dyDescent="0.25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 x14ac:dyDescent="0.25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 x14ac:dyDescent="0.25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 x14ac:dyDescent="0.25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 x14ac:dyDescent="0.25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 x14ac:dyDescent="0.25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 x14ac:dyDescent="0.25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 x14ac:dyDescent="0.25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 x14ac:dyDescent="0.25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 x14ac:dyDescent="0.25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 x14ac:dyDescent="0.25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 x14ac:dyDescent="0.25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 x14ac:dyDescent="0.25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 x14ac:dyDescent="0.25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 x14ac:dyDescent="0.25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 x14ac:dyDescent="0.25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 x14ac:dyDescent="0.25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 x14ac:dyDescent="0.25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 x14ac:dyDescent="0.25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 x14ac:dyDescent="0.25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 x14ac:dyDescent="0.25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 x14ac:dyDescent="0.25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 x14ac:dyDescent="0.25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 x14ac:dyDescent="0.25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 x14ac:dyDescent="0.25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 x14ac:dyDescent="0.25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 x14ac:dyDescent="0.25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 x14ac:dyDescent="0.25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 x14ac:dyDescent="0.25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 x14ac:dyDescent="0.25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 x14ac:dyDescent="0.25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 x14ac:dyDescent="0.25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 x14ac:dyDescent="0.25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 x14ac:dyDescent="0.25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 x14ac:dyDescent="0.25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 x14ac:dyDescent="0.25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 x14ac:dyDescent="0.25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 x14ac:dyDescent="0.25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 x14ac:dyDescent="0.25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 x14ac:dyDescent="0.25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 x14ac:dyDescent="0.25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 x14ac:dyDescent="0.25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 x14ac:dyDescent="0.25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 x14ac:dyDescent="0.25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 x14ac:dyDescent="0.25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 x14ac:dyDescent="0.25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 x14ac:dyDescent="0.25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 x14ac:dyDescent="0.25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 x14ac:dyDescent="0.25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 x14ac:dyDescent="0.25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 x14ac:dyDescent="0.25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 x14ac:dyDescent="0.25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 x14ac:dyDescent="0.25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 x14ac:dyDescent="0.25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 x14ac:dyDescent="0.25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 x14ac:dyDescent="0.25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 x14ac:dyDescent="0.25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 x14ac:dyDescent="0.25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 x14ac:dyDescent="0.25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 x14ac:dyDescent="0.25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 x14ac:dyDescent="0.25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 x14ac:dyDescent="0.25">
      <c r="A179" s="327" t="s">
        <v>5</v>
      </c>
      <c r="B179" s="32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RowHeight="18.75" x14ac:dyDescent="0.3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 x14ac:dyDescent="0.4">
      <c r="A1" s="334" t="s">
        <v>210</v>
      </c>
      <c r="B1" s="334"/>
      <c r="C1" s="334"/>
      <c r="D1" s="334"/>
      <c r="E1" s="334"/>
      <c r="F1" s="334"/>
      <c r="G1" s="334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 x14ac:dyDescent="0.3">
      <c r="A2" s="42" t="s">
        <v>242</v>
      </c>
      <c r="B2" s="335" t="e">
        <f>#REF!</f>
        <v>#REF!</v>
      </c>
      <c r="C2" s="336"/>
      <c r="D2" s="336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 x14ac:dyDescent="0.25">
      <c r="A3" s="44" t="s">
        <v>211</v>
      </c>
      <c r="B3" s="337"/>
      <c r="C3" s="337"/>
      <c r="D3" s="33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 x14ac:dyDescent="0.25">
      <c r="A4" s="44" t="s">
        <v>213</v>
      </c>
      <c r="B4" s="338">
        <v>41948</v>
      </c>
      <c r="C4" s="338"/>
      <c r="D4" s="33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 x14ac:dyDescent="0.25">
      <c r="A5" s="44" t="s">
        <v>215</v>
      </c>
      <c r="B5" s="338">
        <v>41949</v>
      </c>
      <c r="C5" s="338"/>
      <c r="D5" s="33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 x14ac:dyDescent="0.25">
      <c r="A6" s="44" t="s">
        <v>216</v>
      </c>
      <c r="B6" s="337">
        <v>111000</v>
      </c>
      <c r="C6" s="337"/>
      <c r="D6" s="33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 x14ac:dyDescent="0.25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 x14ac:dyDescent="0.25">
      <c r="A8" s="44" t="s">
        <v>224</v>
      </c>
      <c r="B8" s="332">
        <f>+$B$6*$F$7/$C$7</f>
        <v>111000</v>
      </c>
      <c r="C8" s="332"/>
      <c r="D8" s="33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 x14ac:dyDescent="0.25">
      <c r="A9" s="44" t="s">
        <v>225</v>
      </c>
      <c r="B9" s="338" t="s">
        <v>226</v>
      </c>
      <c r="C9" s="338"/>
      <c r="D9" s="33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 x14ac:dyDescent="0.25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 x14ac:dyDescent="0.25">
      <c r="A11" s="44" t="s">
        <v>229</v>
      </c>
      <c r="B11" s="337" t="e">
        <f>VLOOKUP(I11,#REF!,4,0)*1000</f>
        <v>#REF!</v>
      </c>
      <c r="C11" s="337"/>
      <c r="D11" s="33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 x14ac:dyDescent="0.25">
      <c r="A12" s="44" t="s">
        <v>230</v>
      </c>
      <c r="B12" s="332" t="e">
        <f>+ ROUND((B11-B19)*F10/C10,0)</f>
        <v>#REF!</v>
      </c>
      <c r="C12" s="332"/>
      <c r="D12" s="33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 x14ac:dyDescent="0.25">
      <c r="A13" s="44" t="s">
        <v>231</v>
      </c>
      <c r="B13" s="333" t="s">
        <v>212</v>
      </c>
      <c r="C13" s="333"/>
      <c r="D13" s="33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 x14ac:dyDescent="0.25">
      <c r="A14" s="44" t="s">
        <v>232</v>
      </c>
      <c r="B14" s="332">
        <f>+IF($E$13=1,ROUNDDOWN($B$8*$F$10/$C$10,0),IF(MROUND($B$8*$F$10/$C$10,10)-($B$8*$F$10/$C$10)&gt;0,MROUND($B$8*$F$10/$C$10,10)-10,MROUND($B$8*$F$10/$C$10,10)))</f>
        <v>55500</v>
      </c>
      <c r="C14" s="332"/>
      <c r="D14" s="33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 x14ac:dyDescent="0.25">
      <c r="A15" s="44" t="s">
        <v>233</v>
      </c>
      <c r="B15" s="332">
        <f>ROUNDDOWN($B$8*$F$10/$C$10,0)-B14</f>
        <v>0</v>
      </c>
      <c r="C15" s="332"/>
      <c r="D15" s="33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 x14ac:dyDescent="0.25">
      <c r="A16" s="44" t="s">
        <v>234</v>
      </c>
      <c r="B16" s="333" t="s">
        <v>223</v>
      </c>
      <c r="C16" s="333"/>
      <c r="D16" s="33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 x14ac:dyDescent="0.25">
      <c r="A17" s="44" t="s">
        <v>235</v>
      </c>
      <c r="B17" s="337">
        <v>10000</v>
      </c>
      <c r="C17" s="337"/>
      <c r="D17" s="33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 x14ac:dyDescent="0.25">
      <c r="A18" s="44" t="s">
        <v>236</v>
      </c>
      <c r="B18" s="332">
        <f>+IF($E$16=1,B17*B15,0)</f>
        <v>0</v>
      </c>
      <c r="C18" s="332"/>
      <c r="D18" s="33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 x14ac:dyDescent="0.25">
      <c r="A19" s="44" t="s">
        <v>237</v>
      </c>
      <c r="B19" s="337">
        <v>10000</v>
      </c>
      <c r="C19" s="337"/>
      <c r="D19" s="33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 x14ac:dyDescent="0.3">
      <c r="A20" s="44" t="s">
        <v>238</v>
      </c>
      <c r="B20" s="332">
        <f>+B19*B14</f>
        <v>555000000</v>
      </c>
      <c r="C20" s="332"/>
      <c r="D20" s="33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 x14ac:dyDescent="0.25">
      <c r="A21" s="44" t="s">
        <v>239</v>
      </c>
      <c r="B21" s="338"/>
      <c r="C21" s="338"/>
      <c r="D21" s="33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 x14ac:dyDescent="0.3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 x14ac:dyDescent="0.3">
      <c r="A23" s="49" t="s">
        <v>240</v>
      </c>
      <c r="B23" s="45"/>
      <c r="C23" s="45"/>
      <c r="E23" s="339" t="s">
        <v>241</v>
      </c>
      <c r="F23" s="339"/>
      <c r="G23" s="33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 x14ac:dyDescent="0.3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 x14ac:dyDescent="0.3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 x14ac:dyDescent="0.3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 x14ac:dyDescent="0.3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 x14ac:dyDescent="0.3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 x14ac:dyDescent="0.3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 x14ac:dyDescent="0.3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 x14ac:dyDescent="0.3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 x14ac:dyDescent="0.3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 x14ac:dyDescent="0.3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 x14ac:dyDescent="0.3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 x14ac:dyDescent="0.3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 x14ac:dyDescent="0.3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 x14ac:dyDescent="0.3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 x14ac:dyDescent="0.3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 x14ac:dyDescent="0.3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 x14ac:dyDescent="0.3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 x14ac:dyDescent="0.3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 x14ac:dyDescent="0.3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 x14ac:dyDescent="0.3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 x14ac:dyDescent="0.3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 x14ac:dyDescent="0.3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 x14ac:dyDescent="0.3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 x14ac:dyDescent="0.3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 x14ac:dyDescent="0.3">
      <c r="B48" s="59"/>
      <c r="C48" s="59"/>
      <c r="F48" s="59"/>
    </row>
    <row r="49" spans="2:6" s="55" customFormat="1" x14ac:dyDescent="0.3">
      <c r="B49" s="59"/>
      <c r="C49" s="59"/>
      <c r="F49" s="59"/>
    </row>
    <row r="50" spans="2:6" s="55" customFormat="1" x14ac:dyDescent="0.3">
      <c r="B50" s="59"/>
      <c r="C50" s="59"/>
      <c r="F50" s="59"/>
    </row>
    <row r="51" spans="2:6" s="55" customFormat="1" x14ac:dyDescent="0.3">
      <c r="B51" s="59"/>
      <c r="C51" s="59"/>
      <c r="F51" s="59"/>
    </row>
    <row r="52" spans="2:6" s="55" customFormat="1" x14ac:dyDescent="0.3">
      <c r="B52" s="59"/>
      <c r="C52" s="59"/>
      <c r="F52" s="59"/>
    </row>
    <row r="53" spans="2:6" s="55" customFormat="1" x14ac:dyDescent="0.3">
      <c r="B53" s="59"/>
      <c r="C53" s="59"/>
      <c r="F53" s="59"/>
    </row>
    <row r="54" spans="2:6" s="55" customFormat="1" x14ac:dyDescent="0.3">
      <c r="B54" s="59"/>
      <c r="C54" s="59"/>
      <c r="F54" s="59"/>
    </row>
    <row r="55" spans="2:6" s="55" customFormat="1" x14ac:dyDescent="0.3">
      <c r="B55" s="59"/>
      <c r="C55" s="59"/>
      <c r="F55" s="59"/>
    </row>
    <row r="56" spans="2:6" s="55" customFormat="1" x14ac:dyDescent="0.3">
      <c r="B56" s="59"/>
      <c r="C56" s="59"/>
      <c r="F56" s="59"/>
    </row>
    <row r="57" spans="2:6" s="55" customFormat="1" x14ac:dyDescent="0.3">
      <c r="B57" s="59"/>
      <c r="C57" s="59"/>
      <c r="F57" s="59"/>
    </row>
    <row r="58" spans="2:6" s="55" customFormat="1" x14ac:dyDescent="0.3">
      <c r="B58" s="59"/>
      <c r="C58" s="59"/>
      <c r="F58" s="59"/>
    </row>
    <row r="59" spans="2:6" s="55" customFormat="1" x14ac:dyDescent="0.3">
      <c r="B59" s="59"/>
      <c r="C59" s="59"/>
      <c r="F59" s="59"/>
    </row>
    <row r="60" spans="2:6" s="55" customFormat="1" x14ac:dyDescent="0.3">
      <c r="B60" s="59"/>
      <c r="C60" s="59"/>
      <c r="F60" s="59"/>
    </row>
    <row r="61" spans="2:6" s="55" customFormat="1" x14ac:dyDescent="0.3">
      <c r="B61" s="59"/>
      <c r="C61" s="59"/>
      <c r="F61" s="59"/>
    </row>
    <row r="62" spans="2:6" s="55" customFormat="1" x14ac:dyDescent="0.3">
      <c r="B62" s="59"/>
      <c r="C62" s="59"/>
      <c r="F62" s="59"/>
    </row>
    <row r="63" spans="2:6" s="55" customFormat="1" x14ac:dyDescent="0.3">
      <c r="B63" s="59"/>
      <c r="C63" s="59"/>
      <c r="F63" s="59"/>
    </row>
    <row r="64" spans="2:6" s="55" customFormat="1" x14ac:dyDescent="0.3">
      <c r="B64" s="59"/>
      <c r="C64" s="59"/>
      <c r="F64" s="59"/>
    </row>
    <row r="65" spans="2:6" s="55" customFormat="1" x14ac:dyDescent="0.3">
      <c r="B65" s="59"/>
      <c r="C65" s="59"/>
      <c r="F65" s="59"/>
    </row>
    <row r="66" spans="2:6" s="55" customFormat="1" x14ac:dyDescent="0.3">
      <c r="B66" s="59"/>
      <c r="C66" s="59"/>
      <c r="F66" s="59"/>
    </row>
    <row r="67" spans="2:6" s="55" customFormat="1" x14ac:dyDescent="0.3">
      <c r="B67" s="59"/>
      <c r="C67" s="59"/>
      <c r="F67" s="59"/>
    </row>
    <row r="68" spans="2:6" s="55" customFormat="1" x14ac:dyDescent="0.3">
      <c r="B68" s="59"/>
      <c r="C68" s="59"/>
      <c r="F68" s="59"/>
    </row>
    <row r="69" spans="2:6" s="55" customFormat="1" x14ac:dyDescent="0.3">
      <c r="B69" s="59"/>
      <c r="C69" s="59"/>
      <c r="F69" s="59"/>
    </row>
    <row r="70" spans="2:6" s="55" customFormat="1" x14ac:dyDescent="0.3">
      <c r="B70" s="59"/>
      <c r="C70" s="59"/>
      <c r="F70" s="59"/>
    </row>
    <row r="71" spans="2:6" s="55" customFormat="1" x14ac:dyDescent="0.3">
      <c r="B71" s="59"/>
      <c r="C71" s="59"/>
      <c r="F71" s="59"/>
    </row>
    <row r="72" spans="2:6" s="55" customFormat="1" x14ac:dyDescent="0.3">
      <c r="B72" s="59"/>
      <c r="C72" s="59"/>
      <c r="F72" s="59"/>
    </row>
    <row r="73" spans="2:6" s="55" customFormat="1" x14ac:dyDescent="0.3">
      <c r="B73" s="59"/>
      <c r="C73" s="59"/>
      <c r="F73" s="59"/>
    </row>
    <row r="74" spans="2:6" s="55" customFormat="1" x14ac:dyDescent="0.3">
      <c r="B74" s="59"/>
      <c r="C74" s="59"/>
      <c r="F74" s="59"/>
    </row>
    <row r="75" spans="2:6" s="55" customFormat="1" x14ac:dyDescent="0.3">
      <c r="B75" s="59"/>
      <c r="C75" s="59"/>
      <c r="F75" s="59"/>
    </row>
    <row r="76" spans="2:6" s="55" customFormat="1" x14ac:dyDescent="0.3">
      <c r="B76" s="59"/>
      <c r="C76" s="59"/>
      <c r="F76" s="59"/>
    </row>
    <row r="77" spans="2:6" s="55" customFormat="1" x14ac:dyDescent="0.3">
      <c r="B77" s="59"/>
      <c r="C77" s="59"/>
      <c r="F77" s="59"/>
    </row>
    <row r="78" spans="2:6" s="55" customFormat="1" x14ac:dyDescent="0.3">
      <c r="B78" s="59"/>
      <c r="C78" s="59"/>
      <c r="F78" s="59"/>
    </row>
    <row r="79" spans="2:6" s="55" customFormat="1" x14ac:dyDescent="0.3">
      <c r="B79" s="59"/>
      <c r="C79" s="59"/>
      <c r="F79" s="59"/>
    </row>
    <row r="80" spans="2:6" s="55" customFormat="1" x14ac:dyDescent="0.3">
      <c r="B80" s="59"/>
      <c r="C80" s="59"/>
      <c r="F80" s="59"/>
    </row>
    <row r="81" spans="2:6" s="55" customFormat="1" x14ac:dyDescent="0.3">
      <c r="B81" s="59"/>
      <c r="C81" s="59"/>
      <c r="F81" s="59"/>
    </row>
    <row r="82" spans="2:6" s="55" customFormat="1" x14ac:dyDescent="0.3">
      <c r="B82" s="59"/>
      <c r="C82" s="59"/>
      <c r="F82" s="59"/>
    </row>
    <row r="83" spans="2:6" s="55" customFormat="1" x14ac:dyDescent="0.3">
      <c r="B83" s="59"/>
      <c r="C83" s="59"/>
      <c r="F83" s="59"/>
    </row>
    <row r="84" spans="2:6" s="55" customFormat="1" x14ac:dyDescent="0.3">
      <c r="B84" s="59"/>
      <c r="C84" s="59"/>
      <c r="F84" s="59"/>
    </row>
    <row r="85" spans="2:6" s="55" customFormat="1" x14ac:dyDescent="0.3">
      <c r="B85" s="59"/>
      <c r="C85" s="59"/>
      <c r="F85" s="59"/>
    </row>
    <row r="86" spans="2:6" s="55" customFormat="1" x14ac:dyDescent="0.3">
      <c r="B86" s="59"/>
      <c r="C86" s="59"/>
      <c r="F86" s="59"/>
    </row>
    <row r="87" spans="2:6" s="55" customFormat="1" x14ac:dyDescent="0.3">
      <c r="B87" s="59"/>
      <c r="C87" s="59"/>
      <c r="F87" s="59"/>
    </row>
    <row r="88" spans="2:6" s="55" customFormat="1" x14ac:dyDescent="0.3">
      <c r="B88" s="59"/>
      <c r="C88" s="59"/>
      <c r="F88" s="59"/>
    </row>
    <row r="89" spans="2:6" s="55" customFormat="1" x14ac:dyDescent="0.3">
      <c r="B89" s="59"/>
      <c r="C89" s="59"/>
      <c r="F89" s="59"/>
    </row>
    <row r="90" spans="2:6" s="55" customFormat="1" x14ac:dyDescent="0.3">
      <c r="B90" s="59"/>
      <c r="C90" s="59"/>
      <c r="F90" s="59"/>
    </row>
    <row r="91" spans="2:6" s="55" customFormat="1" x14ac:dyDescent="0.3">
      <c r="B91" s="59"/>
      <c r="C91" s="59"/>
      <c r="F91" s="59"/>
    </row>
    <row r="92" spans="2:6" s="55" customFormat="1" x14ac:dyDescent="0.3">
      <c r="B92" s="59"/>
      <c r="C92" s="59"/>
      <c r="F92" s="59"/>
    </row>
    <row r="93" spans="2:6" s="55" customFormat="1" x14ac:dyDescent="0.3">
      <c r="B93" s="59"/>
      <c r="C93" s="59"/>
      <c r="F93" s="59"/>
    </row>
    <row r="94" spans="2:6" s="55" customFormat="1" x14ac:dyDescent="0.3">
      <c r="B94" s="59"/>
      <c r="C94" s="59"/>
      <c r="F94" s="59"/>
    </row>
    <row r="95" spans="2:6" s="55" customFormat="1" x14ac:dyDescent="0.3">
      <c r="B95" s="59"/>
      <c r="C95" s="59"/>
      <c r="F95" s="59"/>
    </row>
    <row r="96" spans="2:6" s="55" customFormat="1" x14ac:dyDescent="0.3">
      <c r="B96" s="59"/>
      <c r="C96" s="59"/>
      <c r="F96" s="59"/>
    </row>
    <row r="97" spans="2:6" s="55" customFormat="1" x14ac:dyDescent="0.3">
      <c r="B97" s="59"/>
      <c r="C97" s="59"/>
      <c r="F97" s="59"/>
    </row>
    <row r="98" spans="2:6" s="55" customFormat="1" x14ac:dyDescent="0.3">
      <c r="B98" s="59"/>
      <c r="C98" s="59"/>
      <c r="F98" s="59"/>
    </row>
    <row r="99" spans="2:6" s="55" customFormat="1" x14ac:dyDescent="0.3">
      <c r="B99" s="59"/>
      <c r="C99" s="59"/>
      <c r="F99" s="59"/>
    </row>
    <row r="100" spans="2:6" s="55" customFormat="1" x14ac:dyDescent="0.3">
      <c r="B100" s="59"/>
      <c r="C100" s="59"/>
      <c r="F100" s="59"/>
    </row>
    <row r="101" spans="2:6" s="55" customFormat="1" x14ac:dyDescent="0.3">
      <c r="B101" s="59"/>
      <c r="C101" s="59"/>
      <c r="F101" s="59"/>
    </row>
    <row r="102" spans="2:6" s="55" customFormat="1" x14ac:dyDescent="0.3">
      <c r="B102" s="59"/>
      <c r="C102" s="59"/>
      <c r="F102" s="59"/>
    </row>
    <row r="103" spans="2:6" s="55" customFormat="1" x14ac:dyDescent="0.3">
      <c r="B103" s="59"/>
      <c r="C103" s="59"/>
      <c r="F103" s="59"/>
    </row>
    <row r="104" spans="2:6" s="55" customFormat="1" x14ac:dyDescent="0.3">
      <c r="B104" s="59"/>
      <c r="C104" s="59"/>
      <c r="F104" s="59"/>
    </row>
    <row r="105" spans="2:6" s="55" customFormat="1" x14ac:dyDescent="0.3">
      <c r="B105" s="59"/>
      <c r="C105" s="59"/>
      <c r="F105" s="59"/>
    </row>
    <row r="106" spans="2:6" s="55" customFormat="1" x14ac:dyDescent="0.3">
      <c r="B106" s="59"/>
      <c r="C106" s="59"/>
      <c r="F106" s="59"/>
    </row>
    <row r="107" spans="2:6" s="55" customFormat="1" x14ac:dyDescent="0.3">
      <c r="B107" s="59"/>
      <c r="C107" s="59"/>
      <c r="F107" s="59"/>
    </row>
    <row r="108" spans="2:6" s="55" customFormat="1" x14ac:dyDescent="0.3">
      <c r="B108" s="59"/>
      <c r="C108" s="59"/>
      <c r="F108" s="59"/>
    </row>
    <row r="109" spans="2:6" s="55" customFormat="1" x14ac:dyDescent="0.3">
      <c r="B109" s="59"/>
      <c r="C109" s="59"/>
      <c r="F109" s="59"/>
    </row>
    <row r="110" spans="2:6" s="55" customFormat="1" x14ac:dyDescent="0.3">
      <c r="B110" s="59"/>
      <c r="C110" s="59"/>
      <c r="F110" s="59"/>
    </row>
    <row r="111" spans="2:6" s="55" customFormat="1" x14ac:dyDescent="0.3">
      <c r="B111" s="59"/>
      <c r="C111" s="59"/>
      <c r="F111" s="59"/>
    </row>
    <row r="112" spans="2:6" s="55" customFormat="1" x14ac:dyDescent="0.3">
      <c r="B112" s="59"/>
      <c r="C112" s="59"/>
      <c r="F112" s="59"/>
    </row>
    <row r="113" spans="2:6" s="55" customFormat="1" x14ac:dyDescent="0.3">
      <c r="B113" s="59"/>
      <c r="C113" s="59"/>
      <c r="F113" s="59"/>
    </row>
    <row r="114" spans="2:6" s="55" customFormat="1" x14ac:dyDescent="0.3">
      <c r="B114" s="59"/>
      <c r="C114" s="59"/>
      <c r="F114" s="59"/>
    </row>
    <row r="115" spans="2:6" s="55" customFormat="1" x14ac:dyDescent="0.3">
      <c r="B115" s="59"/>
      <c r="C115" s="59"/>
      <c r="F115" s="59"/>
    </row>
    <row r="116" spans="2:6" s="55" customFormat="1" x14ac:dyDescent="0.3">
      <c r="B116" s="59"/>
      <c r="C116" s="59"/>
      <c r="F116" s="59"/>
    </row>
    <row r="117" spans="2:6" s="55" customFormat="1" x14ac:dyDescent="0.3">
      <c r="B117" s="59"/>
      <c r="C117" s="59"/>
      <c r="F117" s="59"/>
    </row>
    <row r="118" spans="2:6" s="55" customFormat="1" x14ac:dyDescent="0.3">
      <c r="B118" s="59"/>
      <c r="C118" s="59"/>
      <c r="F118" s="59"/>
    </row>
    <row r="119" spans="2:6" s="55" customFormat="1" x14ac:dyDescent="0.3">
      <c r="B119" s="59"/>
      <c r="C119" s="59"/>
      <c r="F119" s="59"/>
    </row>
    <row r="120" spans="2:6" s="55" customFormat="1" x14ac:dyDescent="0.3">
      <c r="B120" s="59"/>
      <c r="C120" s="59"/>
      <c r="F120" s="59"/>
    </row>
    <row r="121" spans="2:6" s="55" customFormat="1" x14ac:dyDescent="0.3">
      <c r="B121" s="59"/>
      <c r="C121" s="59"/>
      <c r="F121" s="59"/>
    </row>
    <row r="122" spans="2:6" s="55" customFormat="1" x14ac:dyDescent="0.3">
      <c r="B122" s="59"/>
      <c r="C122" s="59"/>
      <c r="F122" s="59"/>
    </row>
    <row r="123" spans="2:6" s="55" customFormat="1" x14ac:dyDescent="0.3">
      <c r="B123" s="59"/>
      <c r="C123" s="59"/>
      <c r="F123" s="59"/>
    </row>
    <row r="124" spans="2:6" s="55" customFormat="1" x14ac:dyDescent="0.3">
      <c r="B124" s="59"/>
      <c r="C124" s="59"/>
      <c r="F124" s="59"/>
    </row>
    <row r="125" spans="2:6" s="55" customFormat="1" x14ac:dyDescent="0.3">
      <c r="B125" s="59"/>
      <c r="C125" s="59"/>
      <c r="F125" s="59"/>
    </row>
    <row r="126" spans="2:6" s="55" customFormat="1" x14ac:dyDescent="0.3">
      <c r="B126" s="59"/>
      <c r="C126" s="59"/>
      <c r="F126" s="59"/>
    </row>
    <row r="127" spans="2:6" s="55" customFormat="1" x14ac:dyDescent="0.3">
      <c r="B127" s="59"/>
      <c r="C127" s="59"/>
      <c r="F127" s="59"/>
    </row>
    <row r="128" spans="2:6" s="55" customFormat="1" x14ac:dyDescent="0.3">
      <c r="B128" s="59"/>
      <c r="C128" s="59"/>
      <c r="F128" s="59"/>
    </row>
    <row r="129" spans="2:6" s="55" customFormat="1" x14ac:dyDescent="0.3">
      <c r="B129" s="59"/>
      <c r="C129" s="59"/>
      <c r="F129" s="59"/>
    </row>
    <row r="130" spans="2:6" s="55" customFormat="1" x14ac:dyDescent="0.3">
      <c r="B130" s="59"/>
      <c r="C130" s="59"/>
      <c r="F130" s="59"/>
    </row>
    <row r="131" spans="2:6" s="55" customFormat="1" x14ac:dyDescent="0.3">
      <c r="B131" s="59"/>
      <c r="C131" s="59"/>
      <c r="F131" s="59"/>
    </row>
    <row r="132" spans="2:6" s="55" customFormat="1" x14ac:dyDescent="0.3">
      <c r="B132" s="59"/>
      <c r="C132" s="59"/>
      <c r="F132" s="59"/>
    </row>
    <row r="133" spans="2:6" s="55" customFormat="1" x14ac:dyDescent="0.3">
      <c r="B133" s="59"/>
      <c r="C133" s="59"/>
      <c r="F133" s="59"/>
    </row>
    <row r="134" spans="2:6" s="55" customFormat="1" x14ac:dyDescent="0.3">
      <c r="B134" s="59"/>
      <c r="C134" s="59"/>
      <c r="F134" s="59"/>
    </row>
    <row r="135" spans="2:6" s="55" customFormat="1" x14ac:dyDescent="0.3">
      <c r="B135" s="59"/>
      <c r="C135" s="59"/>
      <c r="F135" s="59"/>
    </row>
    <row r="136" spans="2:6" s="55" customFormat="1" x14ac:dyDescent="0.3">
      <c r="B136" s="59"/>
      <c r="C136" s="59"/>
      <c r="F136" s="59"/>
    </row>
    <row r="137" spans="2:6" s="55" customFormat="1" x14ac:dyDescent="0.3">
      <c r="B137" s="59"/>
      <c r="C137" s="59"/>
      <c r="F137" s="59"/>
    </row>
    <row r="138" spans="2:6" s="55" customFormat="1" x14ac:dyDescent="0.3">
      <c r="B138" s="59"/>
      <c r="C138" s="59"/>
      <c r="F138" s="59"/>
    </row>
    <row r="139" spans="2:6" s="55" customFormat="1" x14ac:dyDescent="0.3">
      <c r="B139" s="59"/>
      <c r="C139" s="59"/>
      <c r="F139" s="59"/>
    </row>
    <row r="140" spans="2:6" s="55" customFormat="1" x14ac:dyDescent="0.3">
      <c r="B140" s="59"/>
      <c r="C140" s="59"/>
      <c r="F140" s="59"/>
    </row>
    <row r="141" spans="2:6" s="55" customFormat="1" x14ac:dyDescent="0.3">
      <c r="B141" s="59"/>
      <c r="C141" s="59"/>
      <c r="F141" s="59"/>
    </row>
    <row r="142" spans="2:6" s="55" customFormat="1" x14ac:dyDescent="0.3">
      <c r="B142" s="59"/>
      <c r="C142" s="59"/>
      <c r="F142" s="59"/>
    </row>
    <row r="143" spans="2:6" s="55" customFormat="1" x14ac:dyDescent="0.3">
      <c r="B143" s="59"/>
      <c r="C143" s="59"/>
      <c r="F143" s="59"/>
    </row>
    <row r="144" spans="2:6" s="55" customFormat="1" x14ac:dyDescent="0.3">
      <c r="B144" s="59"/>
      <c r="C144" s="59"/>
      <c r="F144" s="59"/>
    </row>
    <row r="145" spans="2:6" s="55" customFormat="1" x14ac:dyDescent="0.3">
      <c r="B145" s="59"/>
      <c r="C145" s="59"/>
      <c r="F145" s="59"/>
    </row>
    <row r="146" spans="2:6" s="55" customFormat="1" x14ac:dyDescent="0.3">
      <c r="B146" s="59"/>
      <c r="C146" s="59"/>
      <c r="F146" s="59"/>
    </row>
    <row r="147" spans="2:6" s="55" customFormat="1" x14ac:dyDescent="0.3">
      <c r="B147" s="59"/>
      <c r="C147" s="59"/>
      <c r="F147" s="59"/>
    </row>
    <row r="148" spans="2:6" s="55" customFormat="1" x14ac:dyDescent="0.3">
      <c r="B148" s="59"/>
      <c r="C148" s="59"/>
      <c r="F148" s="59"/>
    </row>
    <row r="149" spans="2:6" s="55" customFormat="1" x14ac:dyDescent="0.3">
      <c r="B149" s="59"/>
      <c r="C149" s="59"/>
      <c r="F149" s="59"/>
    </row>
    <row r="150" spans="2:6" s="55" customFormat="1" x14ac:dyDescent="0.3">
      <c r="B150" s="59"/>
      <c r="C150" s="59"/>
      <c r="F150" s="59"/>
    </row>
    <row r="151" spans="2:6" s="55" customFormat="1" x14ac:dyDescent="0.3">
      <c r="B151" s="59"/>
      <c r="C151" s="59"/>
      <c r="F151" s="59"/>
    </row>
    <row r="152" spans="2:6" s="55" customFormat="1" x14ac:dyDescent="0.3">
      <c r="B152" s="59"/>
      <c r="C152" s="59"/>
      <c r="F152" s="59"/>
    </row>
    <row r="153" spans="2:6" s="55" customFormat="1" x14ac:dyDescent="0.3">
      <c r="B153" s="59"/>
      <c r="C153" s="59"/>
      <c r="F153" s="59"/>
    </row>
    <row r="154" spans="2:6" s="55" customFormat="1" x14ac:dyDescent="0.3">
      <c r="B154" s="59"/>
      <c r="C154" s="59"/>
      <c r="F154" s="59"/>
    </row>
    <row r="155" spans="2:6" s="55" customFormat="1" x14ac:dyDescent="0.3">
      <c r="B155" s="59"/>
      <c r="C155" s="59"/>
      <c r="F155" s="59"/>
    </row>
    <row r="156" spans="2:6" s="55" customFormat="1" x14ac:dyDescent="0.3">
      <c r="B156" s="59"/>
      <c r="C156" s="59"/>
      <c r="F156" s="59"/>
    </row>
    <row r="157" spans="2:6" s="55" customFormat="1" x14ac:dyDescent="0.3">
      <c r="B157" s="59"/>
      <c r="C157" s="59"/>
      <c r="F157" s="59"/>
    </row>
    <row r="158" spans="2:6" s="55" customFormat="1" x14ac:dyDescent="0.3">
      <c r="B158" s="59"/>
      <c r="C158" s="59"/>
      <c r="F158" s="59"/>
    </row>
    <row r="159" spans="2:6" s="55" customFormat="1" x14ac:dyDescent="0.3">
      <c r="B159" s="59"/>
      <c r="C159" s="59"/>
      <c r="F159" s="59"/>
    </row>
    <row r="160" spans="2:6" s="55" customFormat="1" x14ac:dyDescent="0.3">
      <c r="B160" s="59"/>
      <c r="C160" s="59"/>
      <c r="F160" s="59"/>
    </row>
    <row r="161" spans="2:6" s="55" customFormat="1" x14ac:dyDescent="0.3">
      <c r="B161" s="59"/>
      <c r="C161" s="59"/>
      <c r="F161" s="59"/>
    </row>
    <row r="162" spans="2:6" s="55" customFormat="1" x14ac:dyDescent="0.3">
      <c r="B162" s="59"/>
      <c r="C162" s="59"/>
      <c r="F162" s="59"/>
    </row>
    <row r="163" spans="2:6" s="55" customFormat="1" x14ac:dyDescent="0.3">
      <c r="B163" s="59"/>
      <c r="C163" s="59"/>
      <c r="F163" s="59"/>
    </row>
    <row r="164" spans="2:6" s="55" customFormat="1" x14ac:dyDescent="0.3">
      <c r="B164" s="59"/>
      <c r="C164" s="59"/>
      <c r="F164" s="59"/>
    </row>
    <row r="165" spans="2:6" s="55" customFormat="1" x14ac:dyDescent="0.3">
      <c r="B165" s="59"/>
      <c r="C165" s="59"/>
      <c r="F165" s="59"/>
    </row>
    <row r="166" spans="2:6" s="55" customFormat="1" x14ac:dyDescent="0.3">
      <c r="B166" s="59"/>
      <c r="C166" s="59"/>
      <c r="F166" s="59"/>
    </row>
    <row r="167" spans="2:6" s="55" customFormat="1" x14ac:dyDescent="0.3">
      <c r="B167" s="59"/>
      <c r="C167" s="59"/>
      <c r="F167" s="59"/>
    </row>
    <row r="168" spans="2:6" s="55" customFormat="1" x14ac:dyDescent="0.3">
      <c r="B168" s="59"/>
      <c r="C168" s="59"/>
      <c r="F168" s="59"/>
    </row>
    <row r="169" spans="2:6" s="55" customFormat="1" x14ac:dyDescent="0.3">
      <c r="B169" s="59"/>
      <c r="C169" s="59"/>
      <c r="F169" s="59"/>
    </row>
    <row r="170" spans="2:6" s="55" customFormat="1" x14ac:dyDescent="0.3">
      <c r="B170" s="59"/>
      <c r="C170" s="59"/>
      <c r="F170" s="59"/>
    </row>
    <row r="171" spans="2:6" s="55" customFormat="1" x14ac:dyDescent="0.3">
      <c r="B171" s="59"/>
      <c r="C171" s="59"/>
      <c r="F171" s="59"/>
    </row>
    <row r="172" spans="2:6" s="55" customFormat="1" x14ac:dyDescent="0.3">
      <c r="B172" s="59"/>
      <c r="C172" s="59"/>
      <c r="F172" s="59"/>
    </row>
    <row r="173" spans="2:6" s="55" customFormat="1" x14ac:dyDescent="0.3">
      <c r="B173" s="59"/>
      <c r="C173" s="59"/>
      <c r="F173" s="59"/>
    </row>
    <row r="174" spans="2:6" s="55" customFormat="1" x14ac:dyDescent="0.3">
      <c r="B174" s="59"/>
      <c r="C174" s="59"/>
      <c r="F174" s="59"/>
    </row>
    <row r="175" spans="2:6" s="55" customFormat="1" x14ac:dyDescent="0.3">
      <c r="B175" s="59"/>
      <c r="C175" s="59"/>
      <c r="F175" s="59"/>
    </row>
    <row r="176" spans="2:6" s="55" customFormat="1" x14ac:dyDescent="0.3">
      <c r="B176" s="59"/>
      <c r="C176" s="59"/>
      <c r="F176" s="59"/>
    </row>
    <row r="177" spans="2:6" s="55" customFormat="1" x14ac:dyDescent="0.3">
      <c r="B177" s="59"/>
      <c r="C177" s="59"/>
      <c r="F177" s="59"/>
    </row>
    <row r="178" spans="2:6" s="55" customFormat="1" x14ac:dyDescent="0.3">
      <c r="B178" s="59"/>
      <c r="C178" s="59"/>
      <c r="F178" s="59"/>
    </row>
    <row r="179" spans="2:6" s="55" customFormat="1" x14ac:dyDescent="0.3">
      <c r="B179" s="59"/>
      <c r="C179" s="59"/>
      <c r="F179" s="59"/>
    </row>
    <row r="180" spans="2:6" s="55" customFormat="1" x14ac:dyDescent="0.3">
      <c r="B180" s="59"/>
      <c r="C180" s="59"/>
      <c r="F180" s="59"/>
    </row>
    <row r="181" spans="2:6" s="55" customFormat="1" x14ac:dyDescent="0.3">
      <c r="B181" s="59"/>
      <c r="C181" s="59"/>
      <c r="F181" s="59"/>
    </row>
    <row r="182" spans="2:6" s="55" customFormat="1" x14ac:dyDescent="0.3">
      <c r="B182" s="59"/>
      <c r="C182" s="59"/>
      <c r="F182" s="59"/>
    </row>
    <row r="183" spans="2:6" s="55" customFormat="1" x14ac:dyDescent="0.3">
      <c r="B183" s="59"/>
      <c r="C183" s="59"/>
      <c r="F183" s="59"/>
    </row>
    <row r="184" spans="2:6" s="55" customFormat="1" x14ac:dyDescent="0.3">
      <c r="B184" s="59"/>
      <c r="C184" s="59"/>
      <c r="F184" s="59"/>
    </row>
    <row r="185" spans="2:6" s="55" customFormat="1" x14ac:dyDescent="0.3">
      <c r="B185" s="59"/>
      <c r="C185" s="59"/>
      <c r="F185" s="59"/>
    </row>
    <row r="186" spans="2:6" s="55" customFormat="1" x14ac:dyDescent="0.3">
      <c r="B186" s="59"/>
      <c r="C186" s="59"/>
      <c r="F186" s="59"/>
    </row>
    <row r="187" spans="2:6" s="55" customFormat="1" x14ac:dyDescent="0.3">
      <c r="B187" s="59"/>
      <c r="C187" s="59"/>
      <c r="F187" s="59"/>
    </row>
    <row r="188" spans="2:6" s="55" customFormat="1" x14ac:dyDescent="0.3">
      <c r="B188" s="59"/>
      <c r="C188" s="59"/>
      <c r="F188" s="59"/>
    </row>
    <row r="189" spans="2:6" s="55" customFormat="1" x14ac:dyDescent="0.3">
      <c r="B189" s="59"/>
      <c r="C189" s="59"/>
      <c r="F189" s="59"/>
    </row>
    <row r="190" spans="2:6" s="55" customFormat="1" x14ac:dyDescent="0.3">
      <c r="B190" s="59"/>
      <c r="C190" s="59"/>
      <c r="F190" s="59"/>
    </row>
    <row r="191" spans="2:6" s="55" customFormat="1" x14ac:dyDescent="0.3">
      <c r="B191" s="59"/>
      <c r="C191" s="59"/>
      <c r="F191" s="59"/>
    </row>
    <row r="192" spans="2:6" s="55" customFormat="1" x14ac:dyDescent="0.3">
      <c r="B192" s="59"/>
      <c r="C192" s="59"/>
      <c r="F192" s="59"/>
    </row>
    <row r="193" spans="2:6" s="55" customFormat="1" x14ac:dyDescent="0.3">
      <c r="B193" s="59"/>
      <c r="C193" s="59"/>
      <c r="F193" s="59"/>
    </row>
    <row r="194" spans="2:6" s="55" customFormat="1" x14ac:dyDescent="0.3">
      <c r="B194" s="59"/>
      <c r="C194" s="59"/>
      <c r="F194" s="59"/>
    </row>
    <row r="195" spans="2:6" s="55" customFormat="1" x14ac:dyDescent="0.3">
      <c r="B195" s="59"/>
      <c r="C195" s="59"/>
      <c r="F195" s="59"/>
    </row>
    <row r="196" spans="2:6" s="55" customFormat="1" x14ac:dyDescent="0.3">
      <c r="B196" s="59"/>
      <c r="C196" s="59"/>
      <c r="F196" s="59"/>
    </row>
    <row r="197" spans="2:6" s="55" customFormat="1" x14ac:dyDescent="0.3">
      <c r="B197" s="59"/>
      <c r="C197" s="59"/>
      <c r="F197" s="59"/>
    </row>
    <row r="198" spans="2:6" s="55" customFormat="1" x14ac:dyDescent="0.3">
      <c r="B198" s="59"/>
      <c r="C198" s="59"/>
      <c r="F198" s="59"/>
    </row>
    <row r="199" spans="2:6" s="55" customFormat="1" x14ac:dyDescent="0.3">
      <c r="B199" s="59"/>
      <c r="C199" s="59"/>
      <c r="F199" s="59"/>
    </row>
    <row r="200" spans="2:6" s="55" customFormat="1" x14ac:dyDescent="0.3">
      <c r="B200" s="59"/>
      <c r="C200" s="59"/>
      <c r="F200" s="59"/>
    </row>
    <row r="201" spans="2:6" s="55" customFormat="1" x14ac:dyDescent="0.3">
      <c r="B201" s="59"/>
      <c r="C201" s="59"/>
      <c r="F201" s="59"/>
    </row>
    <row r="202" spans="2:6" s="55" customFormat="1" x14ac:dyDescent="0.3">
      <c r="B202" s="59"/>
      <c r="C202" s="59"/>
      <c r="F202" s="59"/>
    </row>
    <row r="203" spans="2:6" s="55" customFormat="1" x14ac:dyDescent="0.3">
      <c r="B203" s="59"/>
      <c r="C203" s="59"/>
      <c r="F203" s="59"/>
    </row>
    <row r="204" spans="2:6" s="55" customFormat="1" x14ac:dyDescent="0.3">
      <c r="B204" s="59"/>
      <c r="C204" s="59"/>
      <c r="F204" s="59"/>
    </row>
    <row r="205" spans="2:6" s="55" customFormat="1" x14ac:dyDescent="0.3">
      <c r="B205" s="59"/>
      <c r="C205" s="59"/>
      <c r="F205" s="59"/>
    </row>
    <row r="206" spans="2:6" s="55" customFormat="1" x14ac:dyDescent="0.3">
      <c r="B206" s="59"/>
      <c r="C206" s="59"/>
      <c r="F206" s="59"/>
    </row>
    <row r="207" spans="2:6" s="55" customFormat="1" x14ac:dyDescent="0.3">
      <c r="B207" s="59"/>
      <c r="C207" s="59"/>
      <c r="F207" s="59"/>
    </row>
    <row r="208" spans="2:6" s="55" customFormat="1" x14ac:dyDescent="0.3">
      <c r="B208" s="59"/>
      <c r="C208" s="59"/>
      <c r="F208" s="59"/>
    </row>
    <row r="209" spans="2:6" s="55" customFormat="1" x14ac:dyDescent="0.3">
      <c r="B209" s="59"/>
      <c r="C209" s="59"/>
      <c r="F209" s="59"/>
    </row>
    <row r="210" spans="2:6" s="55" customFormat="1" x14ac:dyDescent="0.3">
      <c r="B210" s="59"/>
      <c r="C210" s="59"/>
      <c r="F210" s="59"/>
    </row>
    <row r="211" spans="2:6" s="55" customFormat="1" x14ac:dyDescent="0.3">
      <c r="B211" s="59"/>
      <c r="C211" s="59"/>
      <c r="F211" s="59"/>
    </row>
    <row r="212" spans="2:6" s="55" customFormat="1" x14ac:dyDescent="0.3">
      <c r="B212" s="59"/>
      <c r="C212" s="59"/>
      <c r="F212" s="59"/>
    </row>
    <row r="213" spans="2:6" s="55" customFormat="1" x14ac:dyDescent="0.3">
      <c r="B213" s="59"/>
      <c r="C213" s="59"/>
      <c r="F213" s="59"/>
    </row>
    <row r="214" spans="2:6" s="55" customFormat="1" x14ac:dyDescent="0.3">
      <c r="B214" s="59"/>
      <c r="C214" s="59"/>
      <c r="F214" s="59"/>
    </row>
    <row r="215" spans="2:6" s="55" customFormat="1" x14ac:dyDescent="0.3">
      <c r="B215" s="59"/>
      <c r="C215" s="59"/>
      <c r="F215" s="59"/>
    </row>
    <row r="216" spans="2:6" s="55" customFormat="1" x14ac:dyDescent="0.3">
      <c r="B216" s="59"/>
      <c r="C216" s="59"/>
      <c r="F216" s="59"/>
    </row>
    <row r="217" spans="2:6" s="55" customFormat="1" x14ac:dyDescent="0.3">
      <c r="B217" s="59"/>
      <c r="C217" s="59"/>
      <c r="F217" s="59"/>
    </row>
    <row r="218" spans="2:6" s="55" customFormat="1" x14ac:dyDescent="0.3">
      <c r="B218" s="59"/>
      <c r="C218" s="59"/>
      <c r="F218" s="59"/>
    </row>
    <row r="219" spans="2:6" s="55" customFormat="1" x14ac:dyDescent="0.3">
      <c r="B219" s="59"/>
      <c r="C219" s="59"/>
      <c r="F219" s="59"/>
    </row>
    <row r="220" spans="2:6" s="55" customFormat="1" x14ac:dyDescent="0.3">
      <c r="B220" s="59"/>
      <c r="C220" s="59"/>
      <c r="F220" s="59"/>
    </row>
    <row r="221" spans="2:6" s="55" customFormat="1" x14ac:dyDescent="0.3">
      <c r="B221" s="59"/>
      <c r="C221" s="59"/>
      <c r="F221" s="59"/>
    </row>
    <row r="222" spans="2:6" s="55" customFormat="1" x14ac:dyDescent="0.3">
      <c r="B222" s="59"/>
      <c r="C222" s="59"/>
      <c r="F222" s="59"/>
    </row>
    <row r="223" spans="2:6" s="55" customFormat="1" x14ac:dyDescent="0.3">
      <c r="B223" s="59"/>
      <c r="C223" s="59"/>
      <c r="F223" s="59"/>
    </row>
    <row r="224" spans="2:6" s="55" customFormat="1" x14ac:dyDescent="0.3">
      <c r="B224" s="59"/>
      <c r="C224" s="59"/>
      <c r="F224" s="59"/>
    </row>
    <row r="225" spans="2:6" s="55" customFormat="1" x14ac:dyDescent="0.3">
      <c r="B225" s="59"/>
      <c r="C225" s="59"/>
      <c r="F225" s="59"/>
    </row>
    <row r="226" spans="2:6" s="55" customFormat="1" x14ac:dyDescent="0.3">
      <c r="B226" s="59"/>
      <c r="C226" s="59"/>
      <c r="F226" s="59"/>
    </row>
    <row r="227" spans="2:6" s="55" customFormat="1" x14ac:dyDescent="0.3">
      <c r="B227" s="59"/>
      <c r="C227" s="59"/>
      <c r="F227" s="59"/>
    </row>
    <row r="228" spans="2:6" s="55" customFormat="1" x14ac:dyDescent="0.3">
      <c r="B228" s="59"/>
      <c r="C228" s="59"/>
      <c r="F228" s="59"/>
    </row>
    <row r="229" spans="2:6" s="55" customFormat="1" x14ac:dyDescent="0.3">
      <c r="B229" s="59"/>
      <c r="C229" s="59"/>
      <c r="F229" s="59"/>
    </row>
    <row r="230" spans="2:6" s="55" customFormat="1" x14ac:dyDescent="0.3">
      <c r="B230" s="59"/>
      <c r="C230" s="59"/>
      <c r="F230" s="59"/>
    </row>
    <row r="231" spans="2:6" s="55" customFormat="1" x14ac:dyDescent="0.3">
      <c r="B231" s="59"/>
      <c r="C231" s="59"/>
      <c r="F231" s="59"/>
    </row>
    <row r="232" spans="2:6" s="55" customFormat="1" x14ac:dyDescent="0.3">
      <c r="B232" s="59"/>
      <c r="C232" s="59"/>
      <c r="F232" s="59"/>
    </row>
    <row r="233" spans="2:6" s="55" customFormat="1" x14ac:dyDescent="0.3">
      <c r="B233" s="59"/>
      <c r="C233" s="59"/>
      <c r="F233" s="59"/>
    </row>
    <row r="234" spans="2:6" s="55" customFormat="1" x14ac:dyDescent="0.3">
      <c r="B234" s="59"/>
      <c r="C234" s="59"/>
      <c r="F234" s="59"/>
    </row>
    <row r="235" spans="2:6" s="55" customFormat="1" x14ac:dyDescent="0.3">
      <c r="B235" s="59"/>
      <c r="C235" s="59"/>
      <c r="F235" s="59"/>
    </row>
    <row r="236" spans="2:6" s="55" customFormat="1" x14ac:dyDescent="0.3">
      <c r="B236" s="59"/>
      <c r="C236" s="59"/>
      <c r="F236" s="59"/>
    </row>
    <row r="237" spans="2:6" s="55" customFormat="1" x14ac:dyDescent="0.3">
      <c r="B237" s="59"/>
      <c r="C237" s="59"/>
      <c r="F237" s="59"/>
    </row>
    <row r="238" spans="2:6" s="55" customFormat="1" x14ac:dyDescent="0.3">
      <c r="B238" s="59"/>
      <c r="C238" s="59"/>
      <c r="F238" s="59"/>
    </row>
    <row r="239" spans="2:6" s="55" customFormat="1" x14ac:dyDescent="0.3">
      <c r="B239" s="59"/>
      <c r="C239" s="59"/>
      <c r="F239" s="59"/>
    </row>
    <row r="240" spans="2:6" s="55" customFormat="1" x14ac:dyDescent="0.3">
      <c r="B240" s="59"/>
      <c r="C240" s="59"/>
      <c r="F240" s="59"/>
    </row>
    <row r="241" spans="2:6" s="55" customFormat="1" x14ac:dyDescent="0.3">
      <c r="B241" s="59"/>
      <c r="C241" s="59"/>
      <c r="F241" s="59"/>
    </row>
    <row r="242" spans="2:6" s="55" customFormat="1" x14ac:dyDescent="0.3">
      <c r="B242" s="59"/>
      <c r="C242" s="59"/>
      <c r="F242" s="59"/>
    </row>
    <row r="243" spans="2:6" s="55" customFormat="1" x14ac:dyDescent="0.3">
      <c r="B243" s="59"/>
      <c r="C243" s="59"/>
      <c r="F243" s="59"/>
    </row>
    <row r="244" spans="2:6" s="55" customFormat="1" x14ac:dyDescent="0.3">
      <c r="B244" s="59"/>
      <c r="C244" s="59"/>
      <c r="F244" s="59"/>
    </row>
    <row r="245" spans="2:6" s="55" customFormat="1" x14ac:dyDescent="0.3">
      <c r="B245" s="59"/>
      <c r="C245" s="59"/>
      <c r="F245" s="59"/>
    </row>
    <row r="246" spans="2:6" s="55" customFormat="1" x14ac:dyDescent="0.3">
      <c r="B246" s="59"/>
      <c r="C246" s="59"/>
      <c r="F246" s="59"/>
    </row>
    <row r="247" spans="2:6" s="55" customFormat="1" x14ac:dyDescent="0.3">
      <c r="B247" s="59"/>
      <c r="C247" s="59"/>
      <c r="F247" s="59"/>
    </row>
    <row r="248" spans="2:6" s="55" customFormat="1" x14ac:dyDescent="0.3">
      <c r="B248" s="59"/>
      <c r="C248" s="59"/>
      <c r="F248" s="59"/>
    </row>
    <row r="249" spans="2:6" s="55" customFormat="1" x14ac:dyDescent="0.3">
      <c r="B249" s="59"/>
      <c r="C249" s="59"/>
      <c r="F249" s="59"/>
    </row>
    <row r="250" spans="2:6" s="55" customFormat="1" x14ac:dyDescent="0.3">
      <c r="B250" s="59"/>
      <c r="C250" s="59"/>
      <c r="F250" s="59"/>
    </row>
    <row r="251" spans="2:6" s="55" customFormat="1" x14ac:dyDescent="0.3">
      <c r="B251" s="59"/>
      <c r="C251" s="59"/>
      <c r="F251" s="59"/>
    </row>
    <row r="252" spans="2:6" s="55" customFormat="1" x14ac:dyDescent="0.3">
      <c r="B252" s="59"/>
      <c r="C252" s="59"/>
      <c r="F252" s="59"/>
    </row>
    <row r="253" spans="2:6" s="55" customFormat="1" x14ac:dyDescent="0.3">
      <c r="B253" s="59"/>
      <c r="C253" s="59"/>
      <c r="F253" s="59"/>
    </row>
    <row r="254" spans="2:6" s="55" customFormat="1" x14ac:dyDescent="0.3">
      <c r="B254" s="59"/>
      <c r="C254" s="59"/>
      <c r="F254" s="59"/>
    </row>
    <row r="255" spans="2:6" s="55" customFormat="1" x14ac:dyDescent="0.3">
      <c r="B255" s="59"/>
      <c r="C255" s="59"/>
      <c r="F255" s="59"/>
    </row>
    <row r="256" spans="2:6" s="55" customFormat="1" x14ac:dyDescent="0.3">
      <c r="B256" s="59"/>
      <c r="C256" s="59"/>
      <c r="F256" s="59"/>
    </row>
    <row r="257" spans="2:6" s="55" customFormat="1" x14ac:dyDescent="0.3">
      <c r="B257" s="59"/>
      <c r="C257" s="59"/>
      <c r="F257" s="59"/>
    </row>
    <row r="258" spans="2:6" s="55" customFormat="1" x14ac:dyDescent="0.3">
      <c r="B258" s="59"/>
      <c r="C258" s="59"/>
      <c r="F258" s="59"/>
    </row>
    <row r="259" spans="2:6" s="55" customFormat="1" x14ac:dyDescent="0.3">
      <c r="B259" s="59"/>
      <c r="C259" s="59"/>
      <c r="F259" s="59"/>
    </row>
    <row r="260" spans="2:6" s="55" customFormat="1" x14ac:dyDescent="0.3">
      <c r="B260" s="59"/>
      <c r="C260" s="59"/>
      <c r="F260" s="59"/>
    </row>
    <row r="261" spans="2:6" s="55" customFormat="1" x14ac:dyDescent="0.3">
      <c r="B261" s="59"/>
      <c r="C261" s="59"/>
      <c r="F261" s="59"/>
    </row>
    <row r="262" spans="2:6" s="55" customFormat="1" x14ac:dyDescent="0.3">
      <c r="B262" s="59"/>
      <c r="C262" s="59"/>
      <c r="F262" s="59"/>
    </row>
    <row r="263" spans="2:6" s="55" customFormat="1" x14ac:dyDescent="0.3">
      <c r="B263" s="59"/>
      <c r="C263" s="59"/>
      <c r="F263" s="59"/>
    </row>
    <row r="264" spans="2:6" s="55" customFormat="1" x14ac:dyDescent="0.3">
      <c r="B264" s="59"/>
      <c r="C264" s="59"/>
      <c r="F264" s="59"/>
    </row>
    <row r="265" spans="2:6" s="55" customFormat="1" x14ac:dyDescent="0.3">
      <c r="B265" s="59"/>
      <c r="C265" s="59"/>
      <c r="F265" s="59"/>
    </row>
    <row r="266" spans="2:6" s="55" customFormat="1" x14ac:dyDescent="0.3">
      <c r="B266" s="59"/>
      <c r="C266" s="59"/>
      <c r="F266" s="59"/>
    </row>
    <row r="267" spans="2:6" s="55" customFormat="1" x14ac:dyDescent="0.3">
      <c r="B267" s="59"/>
      <c r="C267" s="59"/>
      <c r="F267" s="59"/>
    </row>
    <row r="268" spans="2:6" s="55" customFormat="1" x14ac:dyDescent="0.3">
      <c r="B268" s="59"/>
      <c r="C268" s="59"/>
      <c r="F268" s="59"/>
    </row>
    <row r="269" spans="2:6" s="55" customFormat="1" x14ac:dyDescent="0.3">
      <c r="B269" s="59"/>
      <c r="C269" s="59"/>
      <c r="F269" s="59"/>
    </row>
    <row r="270" spans="2:6" s="55" customFormat="1" x14ac:dyDescent="0.3">
      <c r="B270" s="59"/>
      <c r="C270" s="59"/>
      <c r="F270" s="59"/>
    </row>
    <row r="271" spans="2:6" s="55" customFormat="1" x14ac:dyDescent="0.3">
      <c r="B271" s="59"/>
      <c r="C271" s="59"/>
      <c r="F271" s="59"/>
    </row>
    <row r="272" spans="2:6" s="55" customFormat="1" x14ac:dyDescent="0.3">
      <c r="B272" s="59"/>
      <c r="C272" s="59"/>
      <c r="F272" s="59"/>
    </row>
    <row r="273" spans="2:6" s="55" customFormat="1" x14ac:dyDescent="0.3">
      <c r="B273" s="59"/>
      <c r="C273" s="59"/>
      <c r="F273" s="59"/>
    </row>
    <row r="274" spans="2:6" s="55" customFormat="1" x14ac:dyDescent="0.3">
      <c r="B274" s="59"/>
      <c r="C274" s="59"/>
      <c r="F274" s="59"/>
    </row>
    <row r="275" spans="2:6" s="55" customFormat="1" x14ac:dyDescent="0.3">
      <c r="B275" s="59"/>
      <c r="C275" s="59"/>
      <c r="F275" s="59"/>
    </row>
    <row r="276" spans="2:6" s="55" customFormat="1" x14ac:dyDescent="0.3">
      <c r="B276" s="59"/>
      <c r="C276" s="59"/>
      <c r="F276" s="59"/>
    </row>
    <row r="277" spans="2:6" s="55" customFormat="1" x14ac:dyDescent="0.3">
      <c r="B277" s="59"/>
      <c r="C277" s="59"/>
      <c r="F277" s="59"/>
    </row>
    <row r="278" spans="2:6" s="55" customFormat="1" x14ac:dyDescent="0.3">
      <c r="B278" s="59"/>
      <c r="C278" s="59"/>
      <c r="F278" s="59"/>
    </row>
    <row r="279" spans="2:6" s="55" customFormat="1" x14ac:dyDescent="0.3">
      <c r="B279" s="59"/>
      <c r="C279" s="59"/>
      <c r="F279" s="59"/>
    </row>
    <row r="280" spans="2:6" s="55" customFormat="1" x14ac:dyDescent="0.3">
      <c r="B280" s="59"/>
      <c r="C280" s="59"/>
      <c r="F280" s="59"/>
    </row>
    <row r="281" spans="2:6" s="55" customFormat="1" x14ac:dyDescent="0.3">
      <c r="B281" s="59"/>
      <c r="C281" s="59"/>
      <c r="F281" s="59"/>
    </row>
    <row r="282" spans="2:6" s="55" customFormat="1" x14ac:dyDescent="0.3">
      <c r="B282" s="59"/>
      <c r="C282" s="59"/>
      <c r="F282" s="59"/>
    </row>
    <row r="283" spans="2:6" s="55" customFormat="1" x14ac:dyDescent="0.3">
      <c r="B283" s="59"/>
      <c r="C283" s="59"/>
      <c r="F283" s="59"/>
    </row>
    <row r="284" spans="2:6" s="55" customFormat="1" x14ac:dyDescent="0.3">
      <c r="B284" s="59"/>
      <c r="C284" s="59"/>
      <c r="F284" s="59"/>
    </row>
    <row r="285" spans="2:6" s="55" customFormat="1" x14ac:dyDescent="0.3">
      <c r="B285" s="59"/>
      <c r="C285" s="59"/>
      <c r="F285" s="59"/>
    </row>
    <row r="286" spans="2:6" s="55" customFormat="1" x14ac:dyDescent="0.3">
      <c r="B286" s="59"/>
      <c r="C286" s="59"/>
      <c r="F286" s="59"/>
    </row>
    <row r="287" spans="2:6" s="55" customFormat="1" x14ac:dyDescent="0.3">
      <c r="B287" s="59"/>
      <c r="C287" s="59"/>
      <c r="F287" s="59"/>
    </row>
    <row r="288" spans="2:6" s="55" customFormat="1" x14ac:dyDescent="0.3">
      <c r="B288" s="59"/>
      <c r="C288" s="59"/>
      <c r="F288" s="59"/>
    </row>
    <row r="289" spans="2:6" s="55" customFormat="1" x14ac:dyDescent="0.3">
      <c r="B289" s="59"/>
      <c r="C289" s="59"/>
      <c r="F289" s="59"/>
    </row>
    <row r="290" spans="2:6" s="55" customFormat="1" x14ac:dyDescent="0.3">
      <c r="B290" s="59"/>
      <c r="C290" s="59"/>
      <c r="F290" s="59"/>
    </row>
    <row r="291" spans="2:6" s="55" customFormat="1" x14ac:dyDescent="0.3">
      <c r="B291" s="59"/>
      <c r="C291" s="59"/>
      <c r="F291" s="59"/>
    </row>
    <row r="292" spans="2:6" s="55" customFormat="1" x14ac:dyDescent="0.3">
      <c r="B292" s="59"/>
      <c r="C292" s="59"/>
      <c r="F292" s="59"/>
    </row>
    <row r="293" spans="2:6" s="55" customFormat="1" x14ac:dyDescent="0.3">
      <c r="B293" s="59"/>
      <c r="C293" s="59"/>
      <c r="F293" s="59"/>
    </row>
    <row r="294" spans="2:6" s="55" customFormat="1" x14ac:dyDescent="0.3">
      <c r="B294" s="59"/>
      <c r="C294" s="59"/>
      <c r="F294" s="59"/>
    </row>
    <row r="295" spans="2:6" s="55" customFormat="1" x14ac:dyDescent="0.3">
      <c r="B295" s="59"/>
      <c r="C295" s="59"/>
      <c r="F295" s="59"/>
    </row>
    <row r="296" spans="2:6" s="55" customFormat="1" x14ac:dyDescent="0.3">
      <c r="B296" s="59"/>
      <c r="C296" s="59"/>
      <c r="F296" s="59"/>
    </row>
    <row r="297" spans="2:6" s="55" customFormat="1" x14ac:dyDescent="0.3">
      <c r="B297" s="59"/>
      <c r="C297" s="59"/>
      <c r="F297" s="59"/>
    </row>
    <row r="298" spans="2:6" s="55" customFormat="1" x14ac:dyDescent="0.3">
      <c r="B298" s="59"/>
      <c r="C298" s="59"/>
      <c r="F298" s="59"/>
    </row>
    <row r="299" spans="2:6" s="55" customFormat="1" x14ac:dyDescent="0.3">
      <c r="B299" s="59"/>
      <c r="C299" s="59"/>
      <c r="F299" s="59"/>
    </row>
    <row r="300" spans="2:6" s="55" customFormat="1" x14ac:dyDescent="0.3">
      <c r="B300" s="59"/>
      <c r="C300" s="59"/>
      <c r="F300" s="59"/>
    </row>
    <row r="301" spans="2:6" s="55" customFormat="1" x14ac:dyDescent="0.3">
      <c r="B301" s="59"/>
      <c r="C301" s="59"/>
      <c r="F301" s="59"/>
    </row>
    <row r="302" spans="2:6" s="55" customFormat="1" x14ac:dyDescent="0.3">
      <c r="B302" s="59"/>
      <c r="C302" s="59"/>
      <c r="F302" s="59"/>
    </row>
    <row r="303" spans="2:6" s="55" customFormat="1" x14ac:dyDescent="0.3">
      <c r="B303" s="59"/>
      <c r="C303" s="59"/>
      <c r="F303" s="59"/>
    </row>
    <row r="304" spans="2:6" s="55" customFormat="1" x14ac:dyDescent="0.3">
      <c r="B304" s="59"/>
      <c r="C304" s="59"/>
      <c r="F304" s="59"/>
    </row>
    <row r="305" spans="2:6" s="55" customFormat="1" x14ac:dyDescent="0.3">
      <c r="B305" s="59"/>
      <c r="C305" s="59"/>
      <c r="F305" s="59"/>
    </row>
    <row r="306" spans="2:6" s="55" customFormat="1" x14ac:dyDescent="0.3">
      <c r="B306" s="59"/>
      <c r="C306" s="59"/>
      <c r="F306" s="59"/>
    </row>
    <row r="307" spans="2:6" s="55" customFormat="1" x14ac:dyDescent="0.3">
      <c r="B307" s="59"/>
      <c r="C307" s="59"/>
      <c r="F307" s="59"/>
    </row>
    <row r="308" spans="2:6" s="55" customFormat="1" x14ac:dyDescent="0.3">
      <c r="B308" s="59"/>
      <c r="C308" s="59"/>
      <c r="F308" s="59"/>
    </row>
    <row r="309" spans="2:6" s="55" customFormat="1" x14ac:dyDescent="0.3">
      <c r="B309" s="59"/>
      <c r="C309" s="59"/>
      <c r="F309" s="59"/>
    </row>
    <row r="310" spans="2:6" s="55" customFormat="1" x14ac:dyDescent="0.3">
      <c r="B310" s="59"/>
      <c r="C310" s="59"/>
      <c r="F310" s="59"/>
    </row>
    <row r="311" spans="2:6" s="55" customFormat="1" x14ac:dyDescent="0.3">
      <c r="B311" s="59"/>
      <c r="C311" s="59"/>
      <c r="F311" s="59"/>
    </row>
    <row r="312" spans="2:6" s="55" customFormat="1" x14ac:dyDescent="0.3">
      <c r="B312" s="59"/>
      <c r="C312" s="59"/>
      <c r="F312" s="59"/>
    </row>
    <row r="313" spans="2:6" s="55" customFormat="1" x14ac:dyDescent="0.3">
      <c r="B313" s="59"/>
      <c r="C313" s="59"/>
      <c r="F313" s="59"/>
    </row>
    <row r="314" spans="2:6" s="55" customFormat="1" x14ac:dyDescent="0.3">
      <c r="B314" s="59"/>
      <c r="C314" s="59"/>
      <c r="F314" s="59"/>
    </row>
    <row r="315" spans="2:6" s="55" customFormat="1" x14ac:dyDescent="0.3">
      <c r="B315" s="59"/>
      <c r="C315" s="59"/>
      <c r="F315" s="59"/>
    </row>
    <row r="316" spans="2:6" s="55" customFormat="1" x14ac:dyDescent="0.3">
      <c r="B316" s="59"/>
      <c r="C316" s="59"/>
      <c r="F316" s="59"/>
    </row>
    <row r="317" spans="2:6" s="55" customFormat="1" x14ac:dyDescent="0.3">
      <c r="B317" s="59"/>
      <c r="C317" s="59"/>
      <c r="F317" s="59"/>
    </row>
    <row r="318" spans="2:6" s="55" customFormat="1" x14ac:dyDescent="0.3">
      <c r="B318" s="59"/>
      <c r="C318" s="59"/>
      <c r="F318" s="59"/>
    </row>
    <row r="319" spans="2:6" s="55" customFormat="1" x14ac:dyDescent="0.3">
      <c r="B319" s="59"/>
      <c r="C319" s="59"/>
      <c r="F319" s="59"/>
    </row>
    <row r="320" spans="2:6" s="55" customFormat="1" x14ac:dyDescent="0.3">
      <c r="B320" s="59"/>
      <c r="C320" s="59"/>
      <c r="F320" s="59"/>
    </row>
    <row r="321" spans="2:6" s="55" customFormat="1" x14ac:dyDescent="0.3">
      <c r="B321" s="59"/>
      <c r="C321" s="59"/>
      <c r="F321" s="59"/>
    </row>
    <row r="322" spans="2:6" s="55" customFormat="1" x14ac:dyDescent="0.3">
      <c r="B322" s="59"/>
      <c r="C322" s="59"/>
      <c r="F322" s="59"/>
    </row>
    <row r="323" spans="2:6" s="55" customFormat="1" x14ac:dyDescent="0.3">
      <c r="B323" s="59"/>
      <c r="C323" s="59"/>
      <c r="F323" s="59"/>
    </row>
    <row r="324" spans="2:6" s="55" customFormat="1" x14ac:dyDescent="0.3">
      <c r="B324" s="59"/>
      <c r="C324" s="59"/>
      <c r="F324" s="59"/>
    </row>
    <row r="325" spans="2:6" s="55" customFormat="1" x14ac:dyDescent="0.3">
      <c r="B325" s="59"/>
      <c r="C325" s="59"/>
      <c r="F325" s="59"/>
    </row>
    <row r="326" spans="2:6" s="55" customFormat="1" x14ac:dyDescent="0.3">
      <c r="B326" s="59"/>
      <c r="C326" s="59"/>
      <c r="F326" s="59"/>
    </row>
    <row r="327" spans="2:6" s="55" customFormat="1" x14ac:dyDescent="0.3">
      <c r="B327" s="59"/>
      <c r="C327" s="59"/>
      <c r="F327" s="59"/>
    </row>
    <row r="328" spans="2:6" s="55" customFormat="1" x14ac:dyDescent="0.3">
      <c r="B328" s="59"/>
      <c r="C328" s="59"/>
      <c r="F328" s="59"/>
    </row>
    <row r="329" spans="2:6" s="55" customFormat="1" x14ac:dyDescent="0.3">
      <c r="B329" s="59"/>
      <c r="C329" s="59"/>
      <c r="F329" s="59"/>
    </row>
    <row r="330" spans="2:6" s="55" customFormat="1" x14ac:dyDescent="0.3">
      <c r="B330" s="59"/>
      <c r="C330" s="59"/>
      <c r="F330" s="59"/>
    </row>
    <row r="331" spans="2:6" s="55" customFormat="1" x14ac:dyDescent="0.3">
      <c r="B331" s="59"/>
      <c r="C331" s="59"/>
      <c r="F331" s="59"/>
    </row>
    <row r="332" spans="2:6" s="55" customFormat="1" x14ac:dyDescent="0.3">
      <c r="B332" s="59"/>
      <c r="C332" s="59"/>
      <c r="F332" s="59"/>
    </row>
    <row r="333" spans="2:6" s="55" customFormat="1" x14ac:dyDescent="0.3">
      <c r="B333" s="59"/>
      <c r="C333" s="59"/>
      <c r="F333" s="59"/>
    </row>
    <row r="334" spans="2:6" s="55" customFormat="1" x14ac:dyDescent="0.3">
      <c r="B334" s="59"/>
      <c r="C334" s="59"/>
      <c r="F334" s="59"/>
    </row>
    <row r="335" spans="2:6" s="55" customFormat="1" x14ac:dyDescent="0.3">
      <c r="B335" s="59"/>
      <c r="C335" s="59"/>
      <c r="F335" s="59"/>
    </row>
    <row r="336" spans="2:6" s="55" customFormat="1" x14ac:dyDescent="0.3">
      <c r="B336" s="59"/>
      <c r="C336" s="59"/>
      <c r="F336" s="59"/>
    </row>
    <row r="337" spans="2:6" s="55" customFormat="1" x14ac:dyDescent="0.3">
      <c r="B337" s="59"/>
      <c r="C337" s="59"/>
      <c r="F337" s="59"/>
    </row>
    <row r="338" spans="2:6" s="55" customFormat="1" x14ac:dyDescent="0.3">
      <c r="B338" s="59"/>
      <c r="C338" s="59"/>
      <c r="F338" s="59"/>
    </row>
    <row r="339" spans="2:6" s="55" customFormat="1" x14ac:dyDescent="0.3">
      <c r="B339" s="59"/>
      <c r="C339" s="59"/>
      <c r="F339" s="59"/>
    </row>
    <row r="340" spans="2:6" s="55" customFormat="1" x14ac:dyDescent="0.3">
      <c r="B340" s="59"/>
      <c r="C340" s="59"/>
      <c r="F340" s="59"/>
    </row>
    <row r="341" spans="2:6" s="55" customFormat="1" x14ac:dyDescent="0.3">
      <c r="B341" s="59"/>
      <c r="C341" s="59"/>
      <c r="F341" s="59"/>
    </row>
    <row r="342" spans="2:6" s="55" customFormat="1" x14ac:dyDescent="0.3">
      <c r="B342" s="59"/>
      <c r="C342" s="59"/>
      <c r="F342" s="59"/>
    </row>
    <row r="343" spans="2:6" s="55" customFormat="1" x14ac:dyDescent="0.3">
      <c r="B343" s="59"/>
      <c r="C343" s="59"/>
      <c r="F343" s="59"/>
    </row>
    <row r="344" spans="2:6" s="55" customFormat="1" x14ac:dyDescent="0.3">
      <c r="B344" s="59"/>
      <c r="C344" s="59"/>
      <c r="F344" s="59"/>
    </row>
    <row r="345" spans="2:6" s="55" customFormat="1" x14ac:dyDescent="0.3">
      <c r="B345" s="59"/>
      <c r="C345" s="59"/>
      <c r="F345" s="59"/>
    </row>
    <row r="346" spans="2:6" s="55" customFormat="1" x14ac:dyDescent="0.3">
      <c r="B346" s="59"/>
      <c r="C346" s="59"/>
      <c r="F346" s="59"/>
    </row>
    <row r="347" spans="2:6" s="55" customFormat="1" x14ac:dyDescent="0.3">
      <c r="B347" s="59"/>
      <c r="C347" s="59"/>
      <c r="F347" s="59"/>
    </row>
    <row r="348" spans="2:6" s="55" customFormat="1" x14ac:dyDescent="0.3">
      <c r="B348" s="59"/>
      <c r="C348" s="59"/>
      <c r="F348" s="59"/>
    </row>
    <row r="349" spans="2:6" s="55" customFormat="1" x14ac:dyDescent="0.3">
      <c r="B349" s="59"/>
      <c r="C349" s="59"/>
      <c r="F349" s="59"/>
    </row>
    <row r="350" spans="2:6" s="55" customFormat="1" x14ac:dyDescent="0.3">
      <c r="B350" s="59"/>
      <c r="C350" s="59"/>
      <c r="F350" s="59"/>
    </row>
    <row r="351" spans="2:6" s="55" customFormat="1" x14ac:dyDescent="0.3">
      <c r="B351" s="59"/>
      <c r="C351" s="59"/>
      <c r="F351" s="59"/>
    </row>
    <row r="352" spans="2:6" s="55" customFormat="1" x14ac:dyDescent="0.3">
      <c r="B352" s="59"/>
      <c r="C352" s="59"/>
      <c r="F352" s="59"/>
    </row>
    <row r="353" spans="2:6" s="55" customFormat="1" x14ac:dyDescent="0.3">
      <c r="B353" s="59"/>
      <c r="C353" s="59"/>
      <c r="F353" s="59"/>
    </row>
    <row r="354" spans="2:6" s="55" customFormat="1" x14ac:dyDescent="0.3">
      <c r="B354" s="59"/>
      <c r="C354" s="59"/>
      <c r="F354" s="59"/>
    </row>
    <row r="355" spans="2:6" s="55" customFormat="1" x14ac:dyDescent="0.3">
      <c r="B355" s="59"/>
      <c r="C355" s="59"/>
      <c r="F355" s="59"/>
    </row>
    <row r="356" spans="2:6" s="55" customFormat="1" x14ac:dyDescent="0.3">
      <c r="B356" s="59"/>
      <c r="C356" s="59"/>
      <c r="F356" s="59"/>
    </row>
    <row r="357" spans="2:6" s="55" customFormat="1" x14ac:dyDescent="0.3">
      <c r="B357" s="59"/>
      <c r="C357" s="59"/>
      <c r="F357" s="59"/>
    </row>
    <row r="358" spans="2:6" s="55" customFormat="1" x14ac:dyDescent="0.3">
      <c r="B358" s="59"/>
      <c r="C358" s="59"/>
      <c r="F358" s="59"/>
    </row>
    <row r="359" spans="2:6" s="55" customFormat="1" x14ac:dyDescent="0.3">
      <c r="B359" s="59"/>
      <c r="C359" s="59"/>
      <c r="F359" s="59"/>
    </row>
    <row r="360" spans="2:6" s="55" customFormat="1" x14ac:dyDescent="0.3">
      <c r="B360" s="59"/>
      <c r="C360" s="59"/>
      <c r="F360" s="59"/>
    </row>
    <row r="361" spans="2:6" s="55" customFormat="1" x14ac:dyDescent="0.3">
      <c r="B361" s="59"/>
      <c r="C361" s="59"/>
      <c r="F361" s="59"/>
    </row>
    <row r="362" spans="2:6" s="55" customFormat="1" x14ac:dyDescent="0.3">
      <c r="B362" s="59"/>
      <c r="C362" s="59"/>
      <c r="F362" s="59"/>
    </row>
    <row r="363" spans="2:6" s="55" customFormat="1" x14ac:dyDescent="0.3">
      <c r="B363" s="59"/>
      <c r="C363" s="59"/>
      <c r="F363" s="59"/>
    </row>
    <row r="364" spans="2:6" s="55" customFormat="1" x14ac:dyDescent="0.3">
      <c r="B364" s="59"/>
      <c r="C364" s="59"/>
      <c r="F364" s="59"/>
    </row>
    <row r="365" spans="2:6" s="55" customFormat="1" x14ac:dyDescent="0.3">
      <c r="B365" s="59"/>
      <c r="C365" s="59"/>
      <c r="F365" s="59"/>
    </row>
    <row r="366" spans="2:6" s="55" customFormat="1" x14ac:dyDescent="0.3">
      <c r="B366" s="59"/>
      <c r="C366" s="59"/>
      <c r="F366" s="59"/>
    </row>
    <row r="367" spans="2:6" s="55" customFormat="1" x14ac:dyDescent="0.3">
      <c r="B367" s="59"/>
      <c r="C367" s="59"/>
      <c r="F367" s="59"/>
    </row>
    <row r="368" spans="2:6" s="55" customFormat="1" x14ac:dyDescent="0.3">
      <c r="B368" s="59"/>
      <c r="C368" s="59"/>
      <c r="F368" s="59"/>
    </row>
    <row r="369" spans="2:6" s="55" customFormat="1" x14ac:dyDescent="0.3">
      <c r="B369" s="59"/>
      <c r="C369" s="59"/>
      <c r="F369" s="59"/>
    </row>
    <row r="370" spans="2:6" s="55" customFormat="1" x14ac:dyDescent="0.3">
      <c r="B370" s="59"/>
      <c r="C370" s="59"/>
      <c r="F370" s="59"/>
    </row>
    <row r="371" spans="2:6" s="55" customFormat="1" x14ac:dyDescent="0.3">
      <c r="B371" s="59"/>
      <c r="C371" s="59"/>
      <c r="F371" s="59"/>
    </row>
    <row r="372" spans="2:6" s="55" customFormat="1" x14ac:dyDescent="0.3">
      <c r="B372" s="59"/>
      <c r="C372" s="59"/>
      <c r="F372" s="59"/>
    </row>
    <row r="373" spans="2:6" s="55" customFormat="1" x14ac:dyDescent="0.3">
      <c r="B373" s="59"/>
      <c r="C373" s="59"/>
      <c r="F373" s="59"/>
    </row>
    <row r="374" spans="2:6" s="55" customFormat="1" x14ac:dyDescent="0.3">
      <c r="B374" s="59"/>
      <c r="C374" s="59"/>
      <c r="F374" s="59"/>
    </row>
    <row r="375" spans="2:6" s="55" customFormat="1" x14ac:dyDescent="0.3">
      <c r="B375" s="59"/>
      <c r="C375" s="59"/>
      <c r="F375" s="59"/>
    </row>
    <row r="376" spans="2:6" s="55" customFormat="1" x14ac:dyDescent="0.3">
      <c r="B376" s="59"/>
      <c r="C376" s="59"/>
      <c r="F376" s="59"/>
    </row>
    <row r="377" spans="2:6" s="55" customFormat="1" x14ac:dyDescent="0.3">
      <c r="B377" s="59"/>
      <c r="C377" s="59"/>
      <c r="F377" s="59"/>
    </row>
    <row r="378" spans="2:6" s="55" customFormat="1" x14ac:dyDescent="0.3">
      <c r="B378" s="59"/>
      <c r="C378" s="59"/>
      <c r="F378" s="59"/>
    </row>
    <row r="379" spans="2:6" s="55" customFormat="1" x14ac:dyDescent="0.3">
      <c r="B379" s="59"/>
      <c r="C379" s="59"/>
      <c r="F379" s="59"/>
    </row>
    <row r="380" spans="2:6" s="55" customFormat="1" x14ac:dyDescent="0.3">
      <c r="B380" s="59"/>
      <c r="C380" s="59"/>
      <c r="F380" s="59"/>
    </row>
    <row r="381" spans="2:6" s="55" customFormat="1" x14ac:dyDescent="0.3">
      <c r="B381" s="59"/>
      <c r="C381" s="59"/>
      <c r="F381" s="59"/>
    </row>
    <row r="382" spans="2:6" s="55" customFormat="1" x14ac:dyDescent="0.3">
      <c r="B382" s="59"/>
      <c r="C382" s="59"/>
      <c r="F382" s="59"/>
    </row>
    <row r="383" spans="2:6" s="55" customFormat="1" x14ac:dyDescent="0.3">
      <c r="B383" s="59"/>
      <c r="C383" s="59"/>
      <c r="F383" s="59"/>
    </row>
    <row r="384" spans="2:6" s="55" customFormat="1" x14ac:dyDescent="0.3">
      <c r="B384" s="59"/>
      <c r="C384" s="59"/>
      <c r="F384" s="59"/>
    </row>
    <row r="385" spans="2:6" s="55" customFormat="1" x14ac:dyDescent="0.3">
      <c r="B385" s="59"/>
      <c r="C385" s="59"/>
      <c r="F385" s="59"/>
    </row>
    <row r="386" spans="2:6" s="55" customFormat="1" x14ac:dyDescent="0.3">
      <c r="B386" s="59"/>
      <c r="C386" s="59"/>
      <c r="F386" s="59"/>
    </row>
    <row r="387" spans="2:6" s="55" customFormat="1" x14ac:dyDescent="0.3">
      <c r="B387" s="59"/>
      <c r="C387" s="59"/>
      <c r="F387" s="59"/>
    </row>
    <row r="388" spans="2:6" s="55" customFormat="1" x14ac:dyDescent="0.3">
      <c r="B388" s="59"/>
      <c r="C388" s="59"/>
      <c r="F388" s="59"/>
    </row>
    <row r="389" spans="2:6" s="55" customFormat="1" x14ac:dyDescent="0.3">
      <c r="B389" s="59"/>
      <c r="C389" s="59"/>
      <c r="F389" s="59"/>
    </row>
    <row r="390" spans="2:6" s="55" customFormat="1" x14ac:dyDescent="0.3">
      <c r="B390" s="59"/>
      <c r="C390" s="59"/>
      <c r="F390" s="59"/>
    </row>
    <row r="391" spans="2:6" s="55" customFormat="1" x14ac:dyDescent="0.3">
      <c r="B391" s="59"/>
      <c r="C391" s="59"/>
      <c r="F391" s="59"/>
    </row>
    <row r="392" spans="2:6" s="55" customFormat="1" x14ac:dyDescent="0.3">
      <c r="B392" s="59"/>
      <c r="C392" s="59"/>
      <c r="F392" s="59"/>
    </row>
    <row r="393" spans="2:6" s="55" customFormat="1" x14ac:dyDescent="0.3">
      <c r="B393" s="59"/>
      <c r="C393" s="59"/>
      <c r="F393" s="59"/>
    </row>
    <row r="394" spans="2:6" s="55" customFormat="1" x14ac:dyDescent="0.3">
      <c r="B394" s="59"/>
      <c r="C394" s="59"/>
      <c r="F394" s="59"/>
    </row>
    <row r="395" spans="2:6" s="55" customFormat="1" x14ac:dyDescent="0.3">
      <c r="B395" s="59"/>
      <c r="C395" s="59"/>
      <c r="F395" s="59"/>
    </row>
    <row r="396" spans="2:6" s="55" customFormat="1" x14ac:dyDescent="0.3">
      <c r="B396" s="59"/>
      <c r="C396" s="59"/>
      <c r="F396" s="59"/>
    </row>
    <row r="397" spans="2:6" s="55" customFormat="1" x14ac:dyDescent="0.3">
      <c r="B397" s="59"/>
      <c r="C397" s="59"/>
      <c r="F397" s="59"/>
    </row>
    <row r="398" spans="2:6" s="55" customFormat="1" x14ac:dyDescent="0.3">
      <c r="B398" s="59"/>
      <c r="C398" s="59"/>
      <c r="F398" s="59"/>
    </row>
    <row r="399" spans="2:6" s="55" customFormat="1" x14ac:dyDescent="0.3">
      <c r="B399" s="59"/>
      <c r="C399" s="59"/>
      <c r="F399" s="59"/>
    </row>
    <row r="400" spans="2:6" s="55" customFormat="1" x14ac:dyDescent="0.3">
      <c r="B400" s="59"/>
      <c r="C400" s="59"/>
      <c r="F400" s="59"/>
    </row>
    <row r="401" spans="2:6" s="55" customFormat="1" x14ac:dyDescent="0.3">
      <c r="B401" s="59"/>
      <c r="C401" s="59"/>
      <c r="F401" s="59"/>
    </row>
    <row r="402" spans="2:6" s="55" customFormat="1" x14ac:dyDescent="0.3">
      <c r="B402" s="59"/>
      <c r="C402" s="59"/>
      <c r="F402" s="59"/>
    </row>
    <row r="403" spans="2:6" s="55" customFormat="1" x14ac:dyDescent="0.3">
      <c r="B403" s="59"/>
      <c r="C403" s="59"/>
      <c r="F403" s="59"/>
    </row>
    <row r="404" spans="2:6" s="55" customFormat="1" x14ac:dyDescent="0.3">
      <c r="B404" s="59"/>
      <c r="C404" s="59"/>
      <c r="F404" s="59"/>
    </row>
    <row r="405" spans="2:6" s="55" customFormat="1" x14ac:dyDescent="0.3">
      <c r="B405" s="59"/>
      <c r="C405" s="59"/>
      <c r="F405" s="59"/>
    </row>
    <row r="406" spans="2:6" s="55" customFormat="1" x14ac:dyDescent="0.3">
      <c r="B406" s="59"/>
      <c r="C406" s="59"/>
      <c r="F406" s="59"/>
    </row>
    <row r="407" spans="2:6" s="55" customFormat="1" x14ac:dyDescent="0.3">
      <c r="B407" s="59"/>
      <c r="C407" s="59"/>
      <c r="F407" s="59"/>
    </row>
    <row r="408" spans="2:6" s="55" customFormat="1" x14ac:dyDescent="0.3">
      <c r="B408" s="59"/>
      <c r="C408" s="59"/>
      <c r="F408" s="59"/>
    </row>
    <row r="409" spans="2:6" s="55" customFormat="1" x14ac:dyDescent="0.3">
      <c r="B409" s="59"/>
      <c r="C409" s="59"/>
      <c r="F409" s="59"/>
    </row>
    <row r="410" spans="2:6" s="55" customFormat="1" x14ac:dyDescent="0.3">
      <c r="B410" s="59"/>
      <c r="C410" s="59"/>
      <c r="F410" s="59"/>
    </row>
    <row r="411" spans="2:6" s="55" customFormat="1" x14ac:dyDescent="0.3">
      <c r="B411" s="59"/>
      <c r="C411" s="59"/>
      <c r="F411" s="59"/>
    </row>
    <row r="412" spans="2:6" s="55" customFormat="1" x14ac:dyDescent="0.3">
      <c r="B412" s="59"/>
      <c r="C412" s="59"/>
      <c r="F412" s="59"/>
    </row>
    <row r="413" spans="2:6" s="55" customFormat="1" x14ac:dyDescent="0.3">
      <c r="B413" s="59"/>
      <c r="C413" s="59"/>
      <c r="F413" s="59"/>
    </row>
    <row r="414" spans="2:6" s="55" customFormat="1" x14ac:dyDescent="0.3">
      <c r="B414" s="59"/>
      <c r="C414" s="59"/>
      <c r="F414" s="59"/>
    </row>
    <row r="415" spans="2:6" s="55" customFormat="1" x14ac:dyDescent="0.3">
      <c r="B415" s="59"/>
      <c r="C415" s="59"/>
      <c r="F415" s="59"/>
    </row>
    <row r="416" spans="2:6" s="55" customFormat="1" x14ac:dyDescent="0.3">
      <c r="B416" s="59"/>
      <c r="C416" s="59"/>
      <c r="F416" s="59"/>
    </row>
    <row r="417" spans="2:6" s="55" customFormat="1" x14ac:dyDescent="0.3">
      <c r="B417" s="59"/>
      <c r="C417" s="59"/>
      <c r="F417" s="59"/>
    </row>
    <row r="418" spans="2:6" s="55" customFormat="1" x14ac:dyDescent="0.3">
      <c r="B418" s="59"/>
      <c r="C418" s="59"/>
      <c r="F418" s="59"/>
    </row>
    <row r="419" spans="2:6" s="55" customFormat="1" x14ac:dyDescent="0.3">
      <c r="B419" s="59"/>
      <c r="C419" s="59"/>
      <c r="F419" s="59"/>
    </row>
    <row r="420" spans="2:6" s="55" customFormat="1" x14ac:dyDescent="0.3">
      <c r="B420" s="59"/>
      <c r="C420" s="59"/>
      <c r="F420" s="59"/>
    </row>
    <row r="421" spans="2:6" s="55" customFormat="1" x14ac:dyDescent="0.3">
      <c r="B421" s="59"/>
      <c r="C421" s="59"/>
      <c r="F421" s="59"/>
    </row>
    <row r="422" spans="2:6" s="55" customFormat="1" x14ac:dyDescent="0.3">
      <c r="B422" s="59"/>
      <c r="C422" s="59"/>
      <c r="F422" s="59"/>
    </row>
    <row r="423" spans="2:6" s="55" customFormat="1" x14ac:dyDescent="0.3">
      <c r="B423" s="59"/>
      <c r="C423" s="59"/>
      <c r="F423" s="59"/>
    </row>
    <row r="424" spans="2:6" s="55" customFormat="1" x14ac:dyDescent="0.3">
      <c r="B424" s="59"/>
      <c r="C424" s="59"/>
      <c r="F424" s="59"/>
    </row>
    <row r="425" spans="2:6" s="55" customFormat="1" x14ac:dyDescent="0.3">
      <c r="B425" s="59"/>
      <c r="C425" s="59"/>
      <c r="F425" s="59"/>
    </row>
    <row r="426" spans="2:6" s="55" customFormat="1" x14ac:dyDescent="0.3">
      <c r="B426" s="59"/>
      <c r="C426" s="59"/>
      <c r="F426" s="59"/>
    </row>
    <row r="427" spans="2:6" s="55" customFormat="1" x14ac:dyDescent="0.3">
      <c r="B427" s="59"/>
      <c r="C427" s="59"/>
      <c r="F427" s="59"/>
    </row>
    <row r="428" spans="2:6" s="55" customFormat="1" x14ac:dyDescent="0.3">
      <c r="B428" s="59"/>
      <c r="C428" s="59"/>
      <c r="F428" s="59"/>
    </row>
    <row r="429" spans="2:6" s="55" customFormat="1" x14ac:dyDescent="0.3">
      <c r="B429" s="59"/>
      <c r="C429" s="59"/>
      <c r="F429" s="59"/>
    </row>
    <row r="430" spans="2:6" s="55" customFormat="1" x14ac:dyDescent="0.3">
      <c r="B430" s="59"/>
      <c r="C430" s="59"/>
      <c r="F430" s="59"/>
    </row>
    <row r="431" spans="2:6" s="55" customFormat="1" x14ac:dyDescent="0.3">
      <c r="B431" s="59"/>
      <c r="C431" s="59"/>
      <c r="F431" s="59"/>
    </row>
    <row r="432" spans="2:6" s="55" customFormat="1" x14ac:dyDescent="0.3">
      <c r="B432" s="59"/>
      <c r="C432" s="59"/>
      <c r="F432" s="59"/>
    </row>
    <row r="433" spans="2:6" s="55" customFormat="1" x14ac:dyDescent="0.3">
      <c r="B433" s="59"/>
      <c r="C433" s="59"/>
      <c r="F433" s="59"/>
    </row>
    <row r="434" spans="2:6" s="55" customFormat="1" x14ac:dyDescent="0.3">
      <c r="B434" s="59"/>
      <c r="C434" s="59"/>
      <c r="F434" s="59"/>
    </row>
    <row r="435" spans="2:6" s="55" customFormat="1" x14ac:dyDescent="0.3">
      <c r="B435" s="59"/>
      <c r="C435" s="59"/>
      <c r="F435" s="59"/>
    </row>
    <row r="436" spans="2:6" s="55" customFormat="1" x14ac:dyDescent="0.3">
      <c r="B436" s="59"/>
      <c r="C436" s="59"/>
      <c r="F436" s="59"/>
    </row>
    <row r="437" spans="2:6" s="55" customFormat="1" x14ac:dyDescent="0.3">
      <c r="B437" s="59"/>
      <c r="C437" s="59"/>
      <c r="F437" s="59"/>
    </row>
    <row r="438" spans="2:6" s="55" customFormat="1" x14ac:dyDescent="0.3">
      <c r="B438" s="59"/>
      <c r="C438" s="59"/>
      <c r="F438" s="59"/>
    </row>
    <row r="439" spans="2:6" s="55" customFormat="1" x14ac:dyDescent="0.3">
      <c r="B439" s="59"/>
      <c r="C439" s="59"/>
      <c r="F439" s="59"/>
    </row>
    <row r="440" spans="2:6" s="55" customFormat="1" x14ac:dyDescent="0.3">
      <c r="B440" s="59"/>
      <c r="C440" s="59"/>
      <c r="F440" s="59"/>
    </row>
    <row r="441" spans="2:6" s="55" customFormat="1" x14ac:dyDescent="0.3">
      <c r="B441" s="59"/>
      <c r="C441" s="59"/>
      <c r="F441" s="59"/>
    </row>
    <row r="442" spans="2:6" s="55" customFormat="1" x14ac:dyDescent="0.3">
      <c r="B442" s="59"/>
      <c r="C442" s="59"/>
      <c r="F442" s="59"/>
    </row>
    <row r="443" spans="2:6" s="55" customFormat="1" x14ac:dyDescent="0.3">
      <c r="B443" s="59"/>
      <c r="C443" s="59"/>
      <c r="F443" s="59"/>
    </row>
    <row r="444" spans="2:6" s="55" customFormat="1" x14ac:dyDescent="0.3">
      <c r="B444" s="59"/>
      <c r="C444" s="59"/>
      <c r="F444" s="59"/>
    </row>
    <row r="445" spans="2:6" s="55" customFormat="1" x14ac:dyDescent="0.3">
      <c r="B445" s="59"/>
      <c r="C445" s="59"/>
      <c r="F445" s="59"/>
    </row>
    <row r="446" spans="2:6" s="55" customFormat="1" x14ac:dyDescent="0.3">
      <c r="B446" s="59"/>
      <c r="C446" s="59"/>
      <c r="F446" s="59"/>
    </row>
    <row r="447" spans="2:6" s="55" customFormat="1" x14ac:dyDescent="0.3">
      <c r="B447" s="59"/>
      <c r="C447" s="59"/>
      <c r="F447" s="59"/>
    </row>
    <row r="448" spans="2:6" s="55" customFormat="1" x14ac:dyDescent="0.3">
      <c r="B448" s="59"/>
      <c r="C448" s="59"/>
      <c r="F448" s="59"/>
    </row>
    <row r="449" spans="2:6" s="55" customFormat="1" x14ac:dyDescent="0.3">
      <c r="B449" s="59"/>
      <c r="C449" s="59"/>
      <c r="F449" s="59"/>
    </row>
    <row r="450" spans="2:6" s="55" customFormat="1" x14ac:dyDescent="0.3">
      <c r="B450" s="59"/>
      <c r="C450" s="59"/>
      <c r="F450" s="59"/>
    </row>
    <row r="451" spans="2:6" s="55" customFormat="1" x14ac:dyDescent="0.3">
      <c r="B451" s="59"/>
      <c r="C451" s="59"/>
      <c r="F451" s="59"/>
    </row>
    <row r="452" spans="2:6" s="55" customFormat="1" x14ac:dyDescent="0.3">
      <c r="B452" s="59"/>
      <c r="C452" s="59"/>
      <c r="F452" s="59"/>
    </row>
    <row r="453" spans="2:6" s="55" customFormat="1" x14ac:dyDescent="0.3">
      <c r="B453" s="59"/>
      <c r="C453" s="59"/>
      <c r="F453" s="59"/>
    </row>
    <row r="454" spans="2:6" s="55" customFormat="1" x14ac:dyDescent="0.3">
      <c r="B454" s="59"/>
      <c r="C454" s="59"/>
      <c r="F454" s="59"/>
    </row>
    <row r="455" spans="2:6" s="55" customFormat="1" x14ac:dyDescent="0.3">
      <c r="B455" s="59"/>
      <c r="C455" s="59"/>
      <c r="F455" s="59"/>
    </row>
    <row r="456" spans="2:6" s="55" customFormat="1" x14ac:dyDescent="0.3">
      <c r="B456" s="59"/>
      <c r="C456" s="59"/>
      <c r="F456" s="59"/>
    </row>
    <row r="457" spans="2:6" s="55" customFormat="1" x14ac:dyDescent="0.3">
      <c r="B457" s="59"/>
      <c r="C457" s="59"/>
      <c r="F457" s="59"/>
    </row>
    <row r="458" spans="2:6" s="55" customFormat="1" x14ac:dyDescent="0.3">
      <c r="B458" s="59"/>
      <c r="C458" s="59"/>
      <c r="F458" s="59"/>
    </row>
    <row r="459" spans="2:6" s="55" customFormat="1" x14ac:dyDescent="0.3">
      <c r="B459" s="59"/>
      <c r="C459" s="59"/>
      <c r="F459" s="59"/>
    </row>
    <row r="460" spans="2:6" s="55" customFormat="1" x14ac:dyDescent="0.3">
      <c r="B460" s="59"/>
      <c r="C460" s="59"/>
      <c r="F460" s="59"/>
    </row>
    <row r="461" spans="2:6" s="55" customFormat="1" x14ac:dyDescent="0.3">
      <c r="B461" s="59"/>
      <c r="C461" s="59"/>
      <c r="F461" s="59"/>
    </row>
    <row r="462" spans="2:6" s="55" customFormat="1" x14ac:dyDescent="0.3">
      <c r="B462" s="59"/>
      <c r="C462" s="59"/>
      <c r="F462" s="59"/>
    </row>
    <row r="463" spans="2:6" s="55" customFormat="1" x14ac:dyDescent="0.3">
      <c r="B463" s="59"/>
      <c r="C463" s="59"/>
      <c r="F463" s="59"/>
    </row>
    <row r="464" spans="2:6" s="55" customFormat="1" x14ac:dyDescent="0.3">
      <c r="B464" s="59"/>
      <c r="C464" s="59"/>
      <c r="F464" s="59"/>
    </row>
    <row r="465" spans="2:6" s="55" customFormat="1" x14ac:dyDescent="0.3">
      <c r="B465" s="59"/>
      <c r="C465" s="59"/>
      <c r="F465" s="59"/>
    </row>
    <row r="466" spans="2:6" s="55" customFormat="1" x14ac:dyDescent="0.3">
      <c r="B466" s="59"/>
      <c r="C466" s="59"/>
      <c r="F466" s="59"/>
    </row>
    <row r="467" spans="2:6" s="55" customFormat="1" x14ac:dyDescent="0.3">
      <c r="B467" s="59"/>
      <c r="C467" s="59"/>
      <c r="F467" s="59"/>
    </row>
    <row r="468" spans="2:6" s="55" customFormat="1" x14ac:dyDescent="0.3">
      <c r="B468" s="59"/>
      <c r="C468" s="59"/>
      <c r="F468" s="59"/>
    </row>
    <row r="469" spans="2:6" s="55" customFormat="1" x14ac:dyDescent="0.3">
      <c r="B469" s="59"/>
      <c r="C469" s="59"/>
      <c r="F469" s="59"/>
    </row>
    <row r="470" spans="2:6" s="55" customFormat="1" x14ac:dyDescent="0.3">
      <c r="B470" s="59"/>
      <c r="C470" s="59"/>
      <c r="F470" s="59"/>
    </row>
    <row r="471" spans="2:6" s="55" customFormat="1" x14ac:dyDescent="0.3">
      <c r="B471" s="59"/>
      <c r="C471" s="59"/>
      <c r="F471" s="59"/>
    </row>
    <row r="472" spans="2:6" s="55" customFormat="1" x14ac:dyDescent="0.3">
      <c r="B472" s="59"/>
      <c r="C472" s="59"/>
      <c r="F472" s="59"/>
    </row>
    <row r="473" spans="2:6" s="55" customFormat="1" x14ac:dyDescent="0.3">
      <c r="B473" s="59"/>
      <c r="C473" s="59"/>
      <c r="F473" s="59"/>
    </row>
    <row r="474" spans="2:6" s="55" customFormat="1" x14ac:dyDescent="0.3">
      <c r="B474" s="59"/>
      <c r="C474" s="59"/>
      <c r="F474" s="59"/>
    </row>
    <row r="475" spans="2:6" s="55" customFormat="1" x14ac:dyDescent="0.3">
      <c r="B475" s="59"/>
      <c r="C475" s="59"/>
      <c r="F475" s="59"/>
    </row>
    <row r="476" spans="2:6" s="55" customFormat="1" x14ac:dyDescent="0.3">
      <c r="B476" s="59"/>
      <c r="C476" s="59"/>
      <c r="F476" s="59"/>
    </row>
    <row r="477" spans="2:6" s="55" customFormat="1" x14ac:dyDescent="0.3">
      <c r="B477" s="59"/>
      <c r="C477" s="59"/>
      <c r="F477" s="59"/>
    </row>
    <row r="478" spans="2:6" s="55" customFormat="1" x14ac:dyDescent="0.3">
      <c r="B478" s="59"/>
      <c r="C478" s="59"/>
      <c r="F478" s="59"/>
    </row>
    <row r="479" spans="2:6" s="55" customFormat="1" x14ac:dyDescent="0.3">
      <c r="B479" s="59"/>
      <c r="C479" s="59"/>
      <c r="F479" s="59"/>
    </row>
    <row r="480" spans="2:6" s="55" customFormat="1" x14ac:dyDescent="0.3">
      <c r="B480" s="59"/>
      <c r="C480" s="59"/>
      <c r="F480" s="59"/>
    </row>
    <row r="481" spans="2:6" s="55" customFormat="1" x14ac:dyDescent="0.3">
      <c r="B481" s="59"/>
      <c r="C481" s="59"/>
      <c r="F481" s="59"/>
    </row>
    <row r="482" spans="2:6" s="55" customFormat="1" x14ac:dyDescent="0.3">
      <c r="B482" s="59"/>
      <c r="C482" s="59"/>
      <c r="F482" s="59"/>
    </row>
    <row r="483" spans="2:6" s="55" customFormat="1" x14ac:dyDescent="0.3">
      <c r="B483" s="59"/>
      <c r="C483" s="59"/>
      <c r="F483" s="59"/>
    </row>
    <row r="484" spans="2:6" s="55" customFormat="1" x14ac:dyDescent="0.3">
      <c r="B484" s="59"/>
      <c r="C484" s="59"/>
      <c r="F484" s="59"/>
    </row>
    <row r="485" spans="2:6" s="55" customFormat="1" x14ac:dyDescent="0.3">
      <c r="B485" s="59"/>
      <c r="C485" s="59"/>
      <c r="F485" s="59"/>
    </row>
    <row r="486" spans="2:6" s="55" customFormat="1" x14ac:dyDescent="0.3">
      <c r="B486" s="59"/>
      <c r="C486" s="59"/>
      <c r="F486" s="59"/>
    </row>
    <row r="487" spans="2:6" s="55" customFormat="1" x14ac:dyDescent="0.3">
      <c r="B487" s="59"/>
      <c r="C487" s="59"/>
      <c r="F487" s="59"/>
    </row>
    <row r="488" spans="2:6" s="55" customFormat="1" x14ac:dyDescent="0.3">
      <c r="B488" s="59"/>
      <c r="C488" s="59"/>
      <c r="F488" s="59"/>
    </row>
    <row r="489" spans="2:6" s="55" customFormat="1" x14ac:dyDescent="0.3">
      <c r="B489" s="59"/>
      <c r="C489" s="59"/>
      <c r="F489" s="59"/>
    </row>
    <row r="490" spans="2:6" s="55" customFormat="1" x14ac:dyDescent="0.3">
      <c r="B490" s="59"/>
      <c r="C490" s="59"/>
      <c r="F490" s="59"/>
    </row>
    <row r="491" spans="2:6" s="55" customFormat="1" x14ac:dyDescent="0.3">
      <c r="B491" s="59"/>
      <c r="C491" s="59"/>
      <c r="F491" s="59"/>
    </row>
    <row r="492" spans="2:6" s="55" customFormat="1" x14ac:dyDescent="0.3">
      <c r="B492" s="59"/>
      <c r="C492" s="59"/>
      <c r="F492" s="59"/>
    </row>
    <row r="493" spans="2:6" s="55" customFormat="1" x14ac:dyDescent="0.3">
      <c r="B493" s="59"/>
      <c r="C493" s="59"/>
      <c r="F493" s="59"/>
    </row>
    <row r="494" spans="2:6" s="55" customFormat="1" x14ac:dyDescent="0.3">
      <c r="B494" s="59"/>
      <c r="C494" s="59"/>
      <c r="F494" s="59"/>
    </row>
    <row r="495" spans="2:6" s="55" customFormat="1" x14ac:dyDescent="0.3">
      <c r="B495" s="59"/>
      <c r="C495" s="59"/>
      <c r="F495" s="59"/>
    </row>
    <row r="496" spans="2:6" s="55" customFormat="1" x14ac:dyDescent="0.3">
      <c r="B496" s="59"/>
      <c r="C496" s="59"/>
      <c r="F496" s="59"/>
    </row>
    <row r="497" spans="2:6" s="55" customFormat="1" x14ac:dyDescent="0.3">
      <c r="B497" s="59"/>
      <c r="C497" s="59"/>
      <c r="F497" s="59"/>
    </row>
    <row r="498" spans="2:6" s="55" customFormat="1" x14ac:dyDescent="0.3">
      <c r="B498" s="59"/>
      <c r="C498" s="59"/>
      <c r="F498" s="59"/>
    </row>
    <row r="499" spans="2:6" s="55" customFormat="1" x14ac:dyDescent="0.3">
      <c r="B499" s="59"/>
      <c r="C499" s="59"/>
      <c r="F499" s="59"/>
    </row>
    <row r="500" spans="2:6" s="55" customFormat="1" x14ac:dyDescent="0.3">
      <c r="B500" s="59"/>
      <c r="C500" s="59"/>
      <c r="F500" s="59"/>
    </row>
    <row r="501" spans="2:6" s="55" customFormat="1" x14ac:dyDescent="0.3">
      <c r="B501" s="59"/>
      <c r="C501" s="59"/>
      <c r="F501" s="59"/>
    </row>
    <row r="502" spans="2:6" s="55" customFormat="1" x14ac:dyDescent="0.3">
      <c r="B502" s="59"/>
      <c r="C502" s="59"/>
      <c r="F502" s="59"/>
    </row>
    <row r="503" spans="2:6" s="55" customFormat="1" x14ac:dyDescent="0.3">
      <c r="B503" s="59"/>
      <c r="C503" s="59"/>
      <c r="F503" s="59"/>
    </row>
    <row r="504" spans="2:6" s="55" customFormat="1" x14ac:dyDescent="0.3">
      <c r="B504" s="59"/>
      <c r="C504" s="59"/>
      <c r="F504" s="59"/>
    </row>
    <row r="505" spans="2:6" s="55" customFormat="1" x14ac:dyDescent="0.3">
      <c r="B505" s="59"/>
      <c r="C505" s="59"/>
      <c r="F505" s="59"/>
    </row>
    <row r="506" spans="2:6" s="55" customFormat="1" x14ac:dyDescent="0.3">
      <c r="B506" s="59"/>
      <c r="C506" s="59"/>
      <c r="F506" s="59"/>
    </row>
    <row r="507" spans="2:6" s="55" customFormat="1" x14ac:dyDescent="0.3">
      <c r="B507" s="59"/>
      <c r="C507" s="59"/>
      <c r="F507" s="59"/>
    </row>
    <row r="508" spans="2:6" s="55" customFormat="1" x14ac:dyDescent="0.3">
      <c r="B508" s="59"/>
      <c r="C508" s="59"/>
      <c r="F508" s="59"/>
    </row>
    <row r="509" spans="2:6" s="55" customFormat="1" x14ac:dyDescent="0.3">
      <c r="B509" s="59"/>
      <c r="C509" s="59"/>
      <c r="F509" s="59"/>
    </row>
    <row r="510" spans="2:6" s="55" customFormat="1" x14ac:dyDescent="0.3">
      <c r="B510" s="59"/>
      <c r="C510" s="59"/>
      <c r="F510" s="59"/>
    </row>
    <row r="511" spans="2:6" s="55" customFormat="1" x14ac:dyDescent="0.3">
      <c r="B511" s="59"/>
      <c r="C511" s="59"/>
      <c r="F511" s="59"/>
    </row>
    <row r="512" spans="2:6" s="55" customFormat="1" x14ac:dyDescent="0.3">
      <c r="B512" s="59"/>
      <c r="C512" s="59"/>
      <c r="F512" s="59"/>
    </row>
    <row r="513" spans="2:6" s="55" customFormat="1" x14ac:dyDescent="0.3">
      <c r="B513" s="59"/>
      <c r="C513" s="59"/>
      <c r="F513" s="59"/>
    </row>
    <row r="514" spans="2:6" s="55" customFormat="1" x14ac:dyDescent="0.3">
      <c r="B514" s="59"/>
      <c r="C514" s="59"/>
      <c r="F514" s="59"/>
    </row>
    <row r="515" spans="2:6" s="55" customFormat="1" x14ac:dyDescent="0.3">
      <c r="B515" s="59"/>
      <c r="C515" s="59"/>
      <c r="F515" s="59"/>
    </row>
    <row r="516" spans="2:6" s="55" customFormat="1" x14ac:dyDescent="0.3">
      <c r="B516" s="59"/>
      <c r="C516" s="59"/>
      <c r="F516" s="59"/>
    </row>
    <row r="517" spans="2:6" s="55" customFormat="1" x14ac:dyDescent="0.3">
      <c r="B517" s="59"/>
      <c r="C517" s="59"/>
      <c r="F517" s="59"/>
    </row>
    <row r="518" spans="2:6" s="55" customFormat="1" x14ac:dyDescent="0.3">
      <c r="B518" s="59"/>
      <c r="C518" s="59"/>
      <c r="F518" s="59"/>
    </row>
    <row r="519" spans="2:6" s="55" customFormat="1" x14ac:dyDescent="0.3">
      <c r="B519" s="59"/>
      <c r="C519" s="59"/>
      <c r="F519" s="59"/>
    </row>
    <row r="520" spans="2:6" s="55" customFormat="1" x14ac:dyDescent="0.3">
      <c r="B520" s="59"/>
      <c r="C520" s="59"/>
      <c r="F520" s="59"/>
    </row>
    <row r="521" spans="2:6" s="55" customFormat="1" x14ac:dyDescent="0.3">
      <c r="B521" s="59"/>
      <c r="C521" s="59"/>
      <c r="F521" s="59"/>
    </row>
    <row r="522" spans="2:6" s="55" customFormat="1" x14ac:dyDescent="0.3">
      <c r="B522" s="59"/>
      <c r="C522" s="59"/>
      <c r="F522" s="59"/>
    </row>
    <row r="523" spans="2:6" s="55" customFormat="1" x14ac:dyDescent="0.3">
      <c r="B523" s="59"/>
      <c r="C523" s="59"/>
      <c r="F523" s="59"/>
    </row>
    <row r="524" spans="2:6" s="55" customFormat="1" x14ac:dyDescent="0.3">
      <c r="B524" s="59"/>
      <c r="C524" s="59"/>
      <c r="F524" s="59"/>
    </row>
    <row r="525" spans="2:6" s="55" customFormat="1" x14ac:dyDescent="0.3">
      <c r="B525" s="59"/>
      <c r="C525" s="59"/>
      <c r="F525" s="59"/>
    </row>
    <row r="526" spans="2:6" s="55" customFormat="1" x14ac:dyDescent="0.3">
      <c r="B526" s="59"/>
      <c r="C526" s="59"/>
      <c r="F526" s="59"/>
    </row>
    <row r="527" spans="2:6" s="55" customFormat="1" x14ac:dyDescent="0.3">
      <c r="B527" s="59"/>
      <c r="C527" s="59"/>
      <c r="F527" s="59"/>
    </row>
    <row r="528" spans="2:6" s="55" customFormat="1" x14ac:dyDescent="0.3">
      <c r="B528" s="59"/>
      <c r="C528" s="59"/>
      <c r="F528" s="59"/>
    </row>
    <row r="529" spans="2:6" s="55" customFormat="1" x14ac:dyDescent="0.3">
      <c r="B529" s="59"/>
      <c r="C529" s="59"/>
      <c r="F529" s="59"/>
    </row>
    <row r="530" spans="2:6" s="55" customFormat="1" x14ac:dyDescent="0.3">
      <c r="B530" s="59"/>
      <c r="C530" s="59"/>
      <c r="F530" s="59"/>
    </row>
    <row r="531" spans="2:6" s="55" customFormat="1" x14ac:dyDescent="0.3">
      <c r="B531" s="59"/>
      <c r="C531" s="59"/>
      <c r="F531" s="59"/>
    </row>
    <row r="532" spans="2:6" s="55" customFormat="1" x14ac:dyDescent="0.3">
      <c r="B532" s="59"/>
      <c r="C532" s="59"/>
      <c r="F532" s="59"/>
    </row>
    <row r="533" spans="2:6" s="55" customFormat="1" x14ac:dyDescent="0.3">
      <c r="B533" s="59"/>
      <c r="C533" s="59"/>
      <c r="F533" s="59"/>
    </row>
    <row r="534" spans="2:6" s="55" customFormat="1" x14ac:dyDescent="0.3">
      <c r="B534" s="59"/>
      <c r="C534" s="59"/>
      <c r="F534" s="59"/>
    </row>
    <row r="535" spans="2:6" s="55" customFormat="1" x14ac:dyDescent="0.3">
      <c r="B535" s="59"/>
      <c r="C535" s="59"/>
      <c r="F535" s="59"/>
    </row>
    <row r="536" spans="2:6" s="55" customFormat="1" x14ac:dyDescent="0.3">
      <c r="B536" s="59"/>
      <c r="C536" s="59"/>
      <c r="F536" s="59"/>
    </row>
    <row r="537" spans="2:6" s="55" customFormat="1" x14ac:dyDescent="0.3">
      <c r="B537" s="59"/>
      <c r="C537" s="59"/>
      <c r="F537" s="59"/>
    </row>
    <row r="538" spans="2:6" s="55" customFormat="1" x14ac:dyDescent="0.3">
      <c r="B538" s="59"/>
      <c r="C538" s="59"/>
      <c r="F538" s="59"/>
    </row>
    <row r="539" spans="2:6" s="55" customFormat="1" x14ac:dyDescent="0.3">
      <c r="B539" s="59"/>
      <c r="C539" s="59"/>
      <c r="F539" s="59"/>
    </row>
    <row r="540" spans="2:6" s="55" customFormat="1" x14ac:dyDescent="0.3">
      <c r="B540" s="59"/>
      <c r="C540" s="59"/>
      <c r="F540" s="59"/>
    </row>
    <row r="541" spans="2:6" s="55" customFormat="1" x14ac:dyDescent="0.3">
      <c r="B541" s="59"/>
      <c r="C541" s="59"/>
      <c r="F541" s="59"/>
    </row>
    <row r="542" spans="2:6" s="55" customFormat="1" x14ac:dyDescent="0.3">
      <c r="B542" s="59"/>
      <c r="C542" s="59"/>
      <c r="F542" s="59"/>
    </row>
    <row r="543" spans="2:6" s="55" customFormat="1" x14ac:dyDescent="0.3">
      <c r="B543" s="59"/>
      <c r="C543" s="59"/>
      <c r="F543" s="59"/>
    </row>
    <row r="544" spans="2:6" s="55" customFormat="1" x14ac:dyDescent="0.3">
      <c r="B544" s="59"/>
      <c r="C544" s="59"/>
      <c r="F544" s="59"/>
    </row>
    <row r="545" spans="2:6" s="55" customFormat="1" x14ac:dyDescent="0.3">
      <c r="B545" s="59"/>
      <c r="C545" s="59"/>
      <c r="F545" s="59"/>
    </row>
    <row r="546" spans="2:6" s="55" customFormat="1" x14ac:dyDescent="0.3">
      <c r="B546" s="59"/>
      <c r="C546" s="59"/>
      <c r="F546" s="59"/>
    </row>
    <row r="547" spans="2:6" s="55" customFormat="1" x14ac:dyDescent="0.3">
      <c r="B547" s="59"/>
      <c r="C547" s="59"/>
      <c r="F547" s="59"/>
    </row>
    <row r="548" spans="2:6" s="55" customFormat="1" x14ac:dyDescent="0.3">
      <c r="B548" s="59"/>
      <c r="C548" s="59"/>
      <c r="F548" s="59"/>
    </row>
    <row r="549" spans="2:6" s="55" customFormat="1" x14ac:dyDescent="0.3">
      <c r="B549" s="59"/>
      <c r="C549" s="59"/>
      <c r="F549" s="59"/>
    </row>
    <row r="550" spans="2:6" s="55" customFormat="1" x14ac:dyDescent="0.3">
      <c r="B550" s="59"/>
      <c r="C550" s="59"/>
      <c r="F550" s="59"/>
    </row>
    <row r="551" spans="2:6" s="55" customFormat="1" x14ac:dyDescent="0.3">
      <c r="B551" s="59"/>
      <c r="C551" s="59"/>
      <c r="F551" s="59"/>
    </row>
    <row r="552" spans="2:6" s="55" customFormat="1" x14ac:dyDescent="0.3">
      <c r="B552" s="59"/>
      <c r="C552" s="59"/>
      <c r="F552" s="59"/>
    </row>
    <row r="553" spans="2:6" s="55" customFormat="1" x14ac:dyDescent="0.3">
      <c r="B553" s="59"/>
      <c r="C553" s="59"/>
      <c r="F553" s="59"/>
    </row>
    <row r="554" spans="2:6" s="55" customFormat="1" x14ac:dyDescent="0.3">
      <c r="B554" s="59"/>
      <c r="C554" s="59"/>
      <c r="F554" s="59"/>
    </row>
    <row r="555" spans="2:6" s="55" customFormat="1" x14ac:dyDescent="0.3">
      <c r="B555" s="59"/>
      <c r="C555" s="59"/>
      <c r="F555" s="59"/>
    </row>
    <row r="556" spans="2:6" s="55" customFormat="1" x14ac:dyDescent="0.3">
      <c r="B556" s="59"/>
      <c r="C556" s="59"/>
      <c r="F556" s="59"/>
    </row>
    <row r="557" spans="2:6" s="55" customFormat="1" x14ac:dyDescent="0.3">
      <c r="B557" s="59"/>
      <c r="C557" s="59"/>
      <c r="F557" s="59"/>
    </row>
    <row r="558" spans="2:6" s="55" customFormat="1" x14ac:dyDescent="0.3">
      <c r="B558" s="59"/>
      <c r="C558" s="59"/>
      <c r="F558" s="59"/>
    </row>
    <row r="559" spans="2:6" s="55" customFormat="1" x14ac:dyDescent="0.3">
      <c r="B559" s="59"/>
      <c r="C559" s="59"/>
      <c r="F559" s="59"/>
    </row>
    <row r="560" spans="2:6" s="55" customFormat="1" x14ac:dyDescent="0.3">
      <c r="B560" s="59"/>
      <c r="C560" s="59"/>
      <c r="F560" s="59"/>
    </row>
    <row r="561" spans="2:6" s="55" customFormat="1" x14ac:dyDescent="0.3">
      <c r="B561" s="59"/>
      <c r="C561" s="59"/>
      <c r="F561" s="59"/>
    </row>
    <row r="562" spans="2:6" s="55" customFormat="1" x14ac:dyDescent="0.3">
      <c r="B562" s="59"/>
      <c r="C562" s="59"/>
      <c r="F562" s="59"/>
    </row>
    <row r="563" spans="2:6" s="55" customFormat="1" x14ac:dyDescent="0.3">
      <c r="B563" s="59"/>
      <c r="C563" s="59"/>
      <c r="F563" s="59"/>
    </row>
    <row r="564" spans="2:6" s="55" customFormat="1" x14ac:dyDescent="0.3">
      <c r="B564" s="59"/>
      <c r="C564" s="59"/>
      <c r="F564" s="59"/>
    </row>
    <row r="565" spans="2:6" s="55" customFormat="1" x14ac:dyDescent="0.3">
      <c r="B565" s="59"/>
      <c r="C565" s="59"/>
      <c r="F565" s="59"/>
    </row>
    <row r="566" spans="2:6" s="55" customFormat="1" x14ac:dyDescent="0.3">
      <c r="B566" s="59"/>
      <c r="C566" s="59"/>
      <c r="F566" s="59"/>
    </row>
    <row r="567" spans="2:6" s="55" customFormat="1" x14ac:dyDescent="0.3">
      <c r="B567" s="59"/>
      <c r="C567" s="59"/>
      <c r="F567" s="59"/>
    </row>
    <row r="568" spans="2:6" s="55" customFormat="1" x14ac:dyDescent="0.3">
      <c r="B568" s="59"/>
      <c r="C568" s="59"/>
      <c r="F568" s="59"/>
    </row>
    <row r="569" spans="2:6" s="55" customFormat="1" x14ac:dyDescent="0.3">
      <c r="B569" s="59"/>
      <c r="C569" s="59"/>
      <c r="F569" s="59"/>
    </row>
    <row r="570" spans="2:6" s="55" customFormat="1" x14ac:dyDescent="0.3">
      <c r="B570" s="59"/>
      <c r="C570" s="59"/>
      <c r="F570" s="59"/>
    </row>
    <row r="571" spans="2:6" s="55" customFormat="1" x14ac:dyDescent="0.3">
      <c r="B571" s="59"/>
      <c r="C571" s="59"/>
      <c r="F571" s="59"/>
    </row>
    <row r="572" spans="2:6" s="55" customFormat="1" x14ac:dyDescent="0.3">
      <c r="B572" s="59"/>
      <c r="C572" s="59"/>
      <c r="F572" s="59"/>
    </row>
    <row r="573" spans="2:6" s="55" customFormat="1" x14ac:dyDescent="0.3">
      <c r="B573" s="59"/>
      <c r="C573" s="59"/>
      <c r="F573" s="59"/>
    </row>
    <row r="574" spans="2:6" s="55" customFormat="1" x14ac:dyDescent="0.3">
      <c r="B574" s="59"/>
      <c r="C574" s="59"/>
      <c r="F574" s="59"/>
    </row>
    <row r="575" spans="2:6" s="55" customFormat="1" x14ac:dyDescent="0.3">
      <c r="B575" s="59"/>
      <c r="C575" s="59"/>
      <c r="F575" s="59"/>
    </row>
    <row r="576" spans="2:6" s="55" customFormat="1" x14ac:dyDescent="0.3">
      <c r="B576" s="59"/>
      <c r="C576" s="59"/>
      <c r="F576" s="59"/>
    </row>
    <row r="577" spans="2:6" s="55" customFormat="1" x14ac:dyDescent="0.3">
      <c r="B577" s="59"/>
      <c r="C577" s="59"/>
      <c r="F577" s="59"/>
    </row>
    <row r="578" spans="2:6" s="55" customFormat="1" x14ac:dyDescent="0.3">
      <c r="B578" s="59"/>
      <c r="C578" s="59"/>
      <c r="F578" s="59"/>
    </row>
    <row r="579" spans="2:6" s="55" customFormat="1" x14ac:dyDescent="0.3">
      <c r="B579" s="59"/>
      <c r="C579" s="59"/>
      <c r="F579" s="59"/>
    </row>
    <row r="580" spans="2:6" s="55" customFormat="1" x14ac:dyDescent="0.3">
      <c r="B580" s="59"/>
      <c r="C580" s="59"/>
      <c r="F580" s="59"/>
    </row>
    <row r="581" spans="2:6" s="55" customFormat="1" x14ac:dyDescent="0.3">
      <c r="B581" s="59"/>
      <c r="C581" s="59"/>
      <c r="F581" s="59"/>
    </row>
    <row r="582" spans="2:6" s="55" customFormat="1" x14ac:dyDescent="0.3">
      <c r="B582" s="59"/>
      <c r="C582" s="59"/>
      <c r="F582" s="59"/>
    </row>
    <row r="583" spans="2:6" s="55" customFormat="1" x14ac:dyDescent="0.3">
      <c r="B583" s="59"/>
      <c r="C583" s="59"/>
      <c r="F583" s="59"/>
    </row>
    <row r="584" spans="2:6" s="55" customFormat="1" x14ac:dyDescent="0.3">
      <c r="B584" s="59"/>
      <c r="C584" s="59"/>
      <c r="F584" s="59"/>
    </row>
    <row r="585" spans="2:6" s="55" customFormat="1" x14ac:dyDescent="0.3">
      <c r="B585" s="59"/>
      <c r="C585" s="59"/>
      <c r="F585" s="59"/>
    </row>
    <row r="586" spans="2:6" s="55" customFormat="1" x14ac:dyDescent="0.3">
      <c r="B586" s="59"/>
      <c r="C586" s="59"/>
      <c r="F586" s="59"/>
    </row>
    <row r="587" spans="2:6" s="55" customFormat="1" x14ac:dyDescent="0.3">
      <c r="B587" s="59"/>
      <c r="C587" s="59"/>
      <c r="F587" s="59"/>
    </row>
    <row r="588" spans="2:6" s="55" customFormat="1" x14ac:dyDescent="0.3">
      <c r="B588" s="59"/>
      <c r="C588" s="59"/>
      <c r="F588" s="59"/>
    </row>
    <row r="589" spans="2:6" s="55" customFormat="1" x14ac:dyDescent="0.3">
      <c r="B589" s="59"/>
      <c r="C589" s="59"/>
      <c r="F589" s="59"/>
    </row>
    <row r="590" spans="2:6" s="55" customFormat="1" x14ac:dyDescent="0.3">
      <c r="B590" s="59"/>
      <c r="C590" s="59"/>
      <c r="F590" s="59"/>
    </row>
    <row r="591" spans="2:6" s="55" customFormat="1" x14ac:dyDescent="0.3">
      <c r="B591" s="59"/>
      <c r="C591" s="59"/>
      <c r="F591" s="59"/>
    </row>
    <row r="592" spans="2:6" s="55" customFormat="1" x14ac:dyDescent="0.3">
      <c r="B592" s="59"/>
      <c r="C592" s="59"/>
      <c r="F592" s="59"/>
    </row>
    <row r="593" spans="2:6" s="55" customFormat="1" x14ac:dyDescent="0.3">
      <c r="B593" s="59"/>
      <c r="C593" s="59"/>
      <c r="F593" s="59"/>
    </row>
    <row r="594" spans="2:6" s="55" customFormat="1" x14ac:dyDescent="0.3">
      <c r="B594" s="59"/>
      <c r="C594" s="59"/>
      <c r="F594" s="59"/>
    </row>
    <row r="595" spans="2:6" s="55" customFormat="1" x14ac:dyDescent="0.3">
      <c r="B595" s="59"/>
      <c r="C595" s="59"/>
      <c r="F595" s="59"/>
    </row>
    <row r="596" spans="2:6" s="55" customFormat="1" x14ac:dyDescent="0.3">
      <c r="B596" s="59"/>
      <c r="C596" s="59"/>
      <c r="F596" s="59"/>
    </row>
    <row r="597" spans="2:6" s="55" customFormat="1" x14ac:dyDescent="0.3">
      <c r="B597" s="59"/>
      <c r="C597" s="59"/>
      <c r="F597" s="59"/>
    </row>
    <row r="598" spans="2:6" s="55" customFormat="1" x14ac:dyDescent="0.3">
      <c r="B598" s="59"/>
      <c r="C598" s="59"/>
      <c r="F598" s="59"/>
    </row>
    <row r="599" spans="2:6" s="55" customFormat="1" x14ac:dyDescent="0.3">
      <c r="B599" s="59"/>
      <c r="C599" s="59"/>
      <c r="F599" s="59"/>
    </row>
    <row r="600" spans="2:6" s="55" customFormat="1" x14ac:dyDescent="0.3">
      <c r="B600" s="59"/>
      <c r="C600" s="59"/>
      <c r="F600" s="59"/>
    </row>
    <row r="601" spans="2:6" s="55" customFormat="1" x14ac:dyDescent="0.3">
      <c r="B601" s="59"/>
      <c r="C601" s="59"/>
      <c r="F601" s="59"/>
    </row>
    <row r="602" spans="2:6" s="55" customFormat="1" x14ac:dyDescent="0.3">
      <c r="B602" s="59"/>
      <c r="C602" s="59"/>
      <c r="F602" s="59"/>
    </row>
    <row r="603" spans="2:6" s="55" customFormat="1" x14ac:dyDescent="0.3">
      <c r="B603" s="59"/>
      <c r="C603" s="59"/>
      <c r="F603" s="59"/>
    </row>
    <row r="604" spans="2:6" s="55" customFormat="1" x14ac:dyDescent="0.3">
      <c r="B604" s="59"/>
      <c r="C604" s="59"/>
      <c r="F604" s="59"/>
    </row>
    <row r="605" spans="2:6" s="55" customFormat="1" x14ac:dyDescent="0.3">
      <c r="B605" s="59"/>
      <c r="C605" s="59"/>
      <c r="F605" s="59"/>
    </row>
    <row r="606" spans="2:6" s="55" customFormat="1" x14ac:dyDescent="0.3">
      <c r="B606" s="59"/>
      <c r="C606" s="59"/>
      <c r="F606" s="59"/>
    </row>
    <row r="607" spans="2:6" s="55" customFormat="1" x14ac:dyDescent="0.3">
      <c r="B607" s="59"/>
      <c r="C607" s="59"/>
      <c r="F607" s="59"/>
    </row>
    <row r="608" spans="2:6" s="55" customFormat="1" x14ac:dyDescent="0.3">
      <c r="B608" s="59"/>
      <c r="C608" s="59"/>
      <c r="F608" s="59"/>
    </row>
    <row r="609" spans="2:6" s="55" customFormat="1" x14ac:dyDescent="0.3">
      <c r="B609" s="59"/>
      <c r="C609" s="59"/>
      <c r="F609" s="59"/>
    </row>
    <row r="610" spans="2:6" s="55" customFormat="1" x14ac:dyDescent="0.3">
      <c r="B610" s="59"/>
      <c r="C610" s="59"/>
      <c r="F610" s="59"/>
    </row>
    <row r="611" spans="2:6" s="55" customFormat="1" x14ac:dyDescent="0.3">
      <c r="B611" s="59"/>
      <c r="C611" s="59"/>
      <c r="F611" s="59"/>
    </row>
    <row r="612" spans="2:6" s="55" customFormat="1" x14ac:dyDescent="0.3">
      <c r="B612" s="59"/>
      <c r="C612" s="59"/>
      <c r="F612" s="59"/>
    </row>
    <row r="613" spans="2:6" s="55" customFormat="1" x14ac:dyDescent="0.3">
      <c r="B613" s="59"/>
      <c r="C613" s="59"/>
      <c r="F613" s="59"/>
    </row>
    <row r="614" spans="2:6" s="55" customFormat="1" x14ac:dyDescent="0.3">
      <c r="B614" s="59"/>
      <c r="C614" s="59"/>
      <c r="F614" s="59"/>
    </row>
    <row r="615" spans="2:6" s="55" customFormat="1" x14ac:dyDescent="0.3">
      <c r="B615" s="59"/>
      <c r="C615" s="59"/>
      <c r="F615" s="59"/>
    </row>
    <row r="616" spans="2:6" s="55" customFormat="1" x14ac:dyDescent="0.3">
      <c r="B616" s="59"/>
      <c r="C616" s="59"/>
      <c r="F616" s="59"/>
    </row>
    <row r="617" spans="2:6" s="55" customFormat="1" x14ac:dyDescent="0.3">
      <c r="B617" s="59"/>
      <c r="C617" s="59"/>
      <c r="F617" s="59"/>
    </row>
    <row r="618" spans="2:6" s="55" customFormat="1" x14ac:dyDescent="0.3">
      <c r="B618" s="59"/>
      <c r="C618" s="59"/>
      <c r="F618" s="59"/>
    </row>
    <row r="619" spans="2:6" s="55" customFormat="1" x14ac:dyDescent="0.3">
      <c r="B619" s="59"/>
      <c r="C619" s="59"/>
      <c r="F619" s="59"/>
    </row>
    <row r="620" spans="2:6" s="55" customFormat="1" x14ac:dyDescent="0.3">
      <c r="B620" s="59"/>
      <c r="C620" s="59"/>
      <c r="F620" s="59"/>
    </row>
    <row r="621" spans="2:6" s="55" customFormat="1" x14ac:dyDescent="0.3">
      <c r="B621" s="59"/>
      <c r="C621" s="59"/>
      <c r="F621" s="59"/>
    </row>
    <row r="622" spans="2:6" s="55" customFormat="1" x14ac:dyDescent="0.3">
      <c r="B622" s="59"/>
      <c r="C622" s="59"/>
      <c r="F622" s="59"/>
    </row>
    <row r="623" spans="2:6" s="55" customFormat="1" x14ac:dyDescent="0.3">
      <c r="B623" s="59"/>
      <c r="C623" s="59"/>
      <c r="F623" s="59"/>
    </row>
    <row r="624" spans="2:6" s="55" customFormat="1" x14ac:dyDescent="0.3">
      <c r="B624" s="59"/>
      <c r="C624" s="59"/>
      <c r="F624" s="59"/>
    </row>
    <row r="625" spans="2:6" s="55" customFormat="1" x14ac:dyDescent="0.3">
      <c r="B625" s="59"/>
      <c r="C625" s="59"/>
      <c r="F625" s="59"/>
    </row>
    <row r="626" spans="2:6" s="55" customFormat="1" x14ac:dyDescent="0.3">
      <c r="B626" s="59"/>
      <c r="C626" s="59"/>
      <c r="F626" s="59"/>
    </row>
    <row r="627" spans="2:6" s="55" customFormat="1" x14ac:dyDescent="0.3">
      <c r="B627" s="59"/>
      <c r="C627" s="59"/>
      <c r="F627" s="59"/>
    </row>
    <row r="628" spans="2:6" s="55" customFormat="1" x14ac:dyDescent="0.3">
      <c r="B628" s="59"/>
      <c r="C628" s="59"/>
      <c r="F628" s="59"/>
    </row>
    <row r="629" spans="2:6" s="55" customFormat="1" x14ac:dyDescent="0.3">
      <c r="B629" s="59"/>
      <c r="C629" s="59"/>
      <c r="F629" s="59"/>
    </row>
    <row r="630" spans="2:6" s="55" customFormat="1" x14ac:dyDescent="0.3">
      <c r="B630" s="59"/>
      <c r="C630" s="59"/>
      <c r="F630" s="59"/>
    </row>
    <row r="631" spans="2:6" s="55" customFormat="1" x14ac:dyDescent="0.3">
      <c r="B631" s="59"/>
      <c r="C631" s="59"/>
      <c r="F631" s="59"/>
    </row>
    <row r="632" spans="2:6" s="55" customFormat="1" x14ac:dyDescent="0.3">
      <c r="B632" s="59"/>
      <c r="C632" s="59"/>
      <c r="F632" s="59"/>
    </row>
    <row r="633" spans="2:6" s="55" customFormat="1" x14ac:dyDescent="0.3">
      <c r="B633" s="59"/>
      <c r="C633" s="59"/>
      <c r="F633" s="59"/>
    </row>
    <row r="634" spans="2:6" s="55" customFormat="1" x14ac:dyDescent="0.3">
      <c r="B634" s="59"/>
      <c r="C634" s="59"/>
      <c r="F634" s="59"/>
    </row>
    <row r="635" spans="2:6" s="55" customFormat="1" x14ac:dyDescent="0.3">
      <c r="B635" s="59"/>
      <c r="C635" s="59"/>
      <c r="F635" s="59"/>
    </row>
    <row r="636" spans="2:6" s="55" customFormat="1" x14ac:dyDescent="0.3">
      <c r="B636" s="59"/>
      <c r="C636" s="59"/>
      <c r="F636" s="59"/>
    </row>
    <row r="637" spans="2:6" s="55" customFormat="1" x14ac:dyDescent="0.3">
      <c r="B637" s="59"/>
      <c r="C637" s="59"/>
      <c r="F637" s="59"/>
    </row>
    <row r="638" spans="2:6" s="55" customFormat="1" x14ac:dyDescent="0.3">
      <c r="B638" s="59"/>
      <c r="C638" s="59"/>
      <c r="F638" s="59"/>
    </row>
    <row r="639" spans="2:6" s="55" customFormat="1" x14ac:dyDescent="0.3">
      <c r="B639" s="59"/>
      <c r="C639" s="59"/>
      <c r="F639" s="59"/>
    </row>
    <row r="640" spans="2:6" s="55" customFormat="1" x14ac:dyDescent="0.3">
      <c r="B640" s="59"/>
      <c r="C640" s="59"/>
      <c r="F640" s="59"/>
    </row>
    <row r="641" spans="2:6" s="55" customFormat="1" x14ac:dyDescent="0.3">
      <c r="B641" s="59"/>
      <c r="C641" s="59"/>
      <c r="F641" s="59"/>
    </row>
    <row r="642" spans="2:6" s="55" customFormat="1" x14ac:dyDescent="0.3">
      <c r="B642" s="59"/>
      <c r="C642" s="59"/>
      <c r="F642" s="59"/>
    </row>
    <row r="643" spans="2:6" s="55" customFormat="1" x14ac:dyDescent="0.3">
      <c r="B643" s="59"/>
      <c r="C643" s="59"/>
      <c r="F643" s="59"/>
    </row>
    <row r="644" spans="2:6" s="55" customFormat="1" x14ac:dyDescent="0.3">
      <c r="B644" s="59"/>
      <c r="C644" s="59"/>
      <c r="F644" s="59"/>
    </row>
    <row r="645" spans="2:6" s="55" customFormat="1" x14ac:dyDescent="0.3">
      <c r="B645" s="59"/>
      <c r="C645" s="59"/>
      <c r="F645" s="59"/>
    </row>
    <row r="646" spans="2:6" s="55" customFormat="1" x14ac:dyDescent="0.3">
      <c r="B646" s="59"/>
      <c r="C646" s="59"/>
      <c r="F646" s="59"/>
    </row>
    <row r="647" spans="2:6" s="55" customFormat="1" x14ac:dyDescent="0.3">
      <c r="B647" s="59"/>
      <c r="C647" s="59"/>
      <c r="F647" s="59"/>
    </row>
    <row r="648" spans="2:6" s="55" customFormat="1" x14ac:dyDescent="0.3">
      <c r="B648" s="59"/>
      <c r="C648" s="59"/>
      <c r="F648" s="59"/>
    </row>
    <row r="649" spans="2:6" s="55" customFormat="1" x14ac:dyDescent="0.3">
      <c r="B649" s="59"/>
      <c r="C649" s="59"/>
      <c r="F649" s="59"/>
    </row>
    <row r="650" spans="2:6" s="55" customFormat="1" x14ac:dyDescent="0.3">
      <c r="B650" s="59"/>
      <c r="C650" s="59"/>
      <c r="F650" s="59"/>
    </row>
    <row r="651" spans="2:6" s="55" customFormat="1" x14ac:dyDescent="0.3">
      <c r="B651" s="59"/>
      <c r="C651" s="59"/>
      <c r="F651" s="59"/>
    </row>
    <row r="652" spans="2:6" s="55" customFormat="1" x14ac:dyDescent="0.3">
      <c r="B652" s="59"/>
      <c r="C652" s="59"/>
      <c r="F652" s="59"/>
    </row>
    <row r="653" spans="2:6" s="55" customFormat="1" x14ac:dyDescent="0.3">
      <c r="B653" s="59"/>
      <c r="C653" s="59"/>
      <c r="F653" s="59"/>
    </row>
    <row r="654" spans="2:6" s="55" customFormat="1" x14ac:dyDescent="0.3">
      <c r="B654" s="59"/>
      <c r="C654" s="59"/>
      <c r="F654" s="59"/>
    </row>
    <row r="655" spans="2:6" s="55" customFormat="1" x14ac:dyDescent="0.3">
      <c r="B655" s="59"/>
      <c r="C655" s="59"/>
      <c r="F655" s="59"/>
    </row>
    <row r="656" spans="2:6" s="55" customFormat="1" x14ac:dyDescent="0.3">
      <c r="B656" s="59"/>
      <c r="C656" s="59"/>
      <c r="F656" s="59"/>
    </row>
    <row r="657" spans="2:6" s="55" customFormat="1" x14ac:dyDescent="0.3">
      <c r="B657" s="59"/>
      <c r="C657" s="59"/>
      <c r="F657" s="59"/>
    </row>
    <row r="658" spans="2:6" s="55" customFormat="1" x14ac:dyDescent="0.3">
      <c r="B658" s="59"/>
      <c r="C658" s="59"/>
      <c r="F658" s="59"/>
    </row>
    <row r="659" spans="2:6" s="55" customFormat="1" x14ac:dyDescent="0.3">
      <c r="B659" s="59"/>
      <c r="C659" s="59"/>
      <c r="F659" s="59"/>
    </row>
    <row r="660" spans="2:6" s="55" customFormat="1" x14ac:dyDescent="0.3">
      <c r="B660" s="59"/>
      <c r="C660" s="59"/>
      <c r="F660" s="59"/>
    </row>
    <row r="661" spans="2:6" s="55" customFormat="1" x14ac:dyDescent="0.3">
      <c r="B661" s="59"/>
      <c r="C661" s="59"/>
      <c r="F661" s="59"/>
    </row>
    <row r="662" spans="2:6" s="55" customFormat="1" x14ac:dyDescent="0.3">
      <c r="B662" s="59"/>
      <c r="C662" s="59"/>
      <c r="F662" s="59"/>
    </row>
    <row r="663" spans="2:6" s="55" customFormat="1" x14ac:dyDescent="0.3">
      <c r="B663" s="59"/>
      <c r="C663" s="59"/>
      <c r="F663" s="59"/>
    </row>
    <row r="664" spans="2:6" s="55" customFormat="1" x14ac:dyDescent="0.3">
      <c r="B664" s="59"/>
      <c r="C664" s="59"/>
      <c r="F664" s="59"/>
    </row>
    <row r="665" spans="2:6" s="55" customFormat="1" x14ac:dyDescent="0.3">
      <c r="B665" s="59"/>
      <c r="C665" s="59"/>
      <c r="F665" s="59"/>
    </row>
    <row r="666" spans="2:6" s="55" customFormat="1" x14ac:dyDescent="0.3">
      <c r="B666" s="59"/>
      <c r="C666" s="59"/>
      <c r="F666" s="59"/>
    </row>
    <row r="667" spans="2:6" s="55" customFormat="1" x14ac:dyDescent="0.3">
      <c r="B667" s="59"/>
      <c r="C667" s="59"/>
      <c r="F667" s="59"/>
    </row>
    <row r="668" spans="2:6" s="55" customFormat="1" x14ac:dyDescent="0.3">
      <c r="B668" s="59"/>
      <c r="C668" s="59"/>
      <c r="F668" s="59"/>
    </row>
    <row r="669" spans="2:6" s="55" customFormat="1" x14ac:dyDescent="0.3">
      <c r="B669" s="59"/>
      <c r="C669" s="59"/>
      <c r="F669" s="59"/>
    </row>
    <row r="670" spans="2:6" s="55" customFormat="1" x14ac:dyDescent="0.3">
      <c r="B670" s="59"/>
      <c r="C670" s="59"/>
      <c r="F670" s="59"/>
    </row>
    <row r="671" spans="2:6" s="55" customFormat="1" x14ac:dyDescent="0.3">
      <c r="B671" s="59"/>
      <c r="C671" s="59"/>
      <c r="F671" s="59"/>
    </row>
    <row r="672" spans="2:6" s="55" customFormat="1" x14ac:dyDescent="0.3">
      <c r="B672" s="59"/>
      <c r="C672" s="59"/>
      <c r="F672" s="59"/>
    </row>
    <row r="673" spans="2:6" s="55" customFormat="1" x14ac:dyDescent="0.3">
      <c r="B673" s="59"/>
      <c r="C673" s="59"/>
      <c r="F673" s="59"/>
    </row>
    <row r="674" spans="2:6" s="55" customFormat="1" x14ac:dyDescent="0.3">
      <c r="B674" s="59"/>
      <c r="C674" s="59"/>
      <c r="F674" s="59"/>
    </row>
    <row r="675" spans="2:6" s="55" customFormat="1" x14ac:dyDescent="0.3">
      <c r="B675" s="59"/>
      <c r="C675" s="59"/>
      <c r="F675" s="59"/>
    </row>
    <row r="676" spans="2:6" s="55" customFormat="1" x14ac:dyDescent="0.3">
      <c r="B676" s="59"/>
      <c r="C676" s="59"/>
      <c r="F676" s="59"/>
    </row>
    <row r="677" spans="2:6" s="55" customFormat="1" x14ac:dyDescent="0.3">
      <c r="B677" s="59"/>
      <c r="C677" s="59"/>
      <c r="F677" s="59"/>
    </row>
    <row r="678" spans="2:6" s="55" customFormat="1" x14ac:dyDescent="0.3">
      <c r="B678" s="59"/>
      <c r="C678" s="59"/>
      <c r="F678" s="59"/>
    </row>
    <row r="679" spans="2:6" s="55" customFormat="1" x14ac:dyDescent="0.3">
      <c r="B679" s="59"/>
      <c r="C679" s="59"/>
      <c r="F679" s="59"/>
    </row>
    <row r="680" spans="2:6" s="55" customFormat="1" x14ac:dyDescent="0.3">
      <c r="B680" s="59"/>
      <c r="C680" s="59"/>
      <c r="F680" s="59"/>
    </row>
    <row r="681" spans="2:6" s="55" customFormat="1" x14ac:dyDescent="0.3">
      <c r="B681" s="59"/>
      <c r="C681" s="59"/>
      <c r="F681" s="59"/>
    </row>
    <row r="682" spans="2:6" s="55" customFormat="1" x14ac:dyDescent="0.3">
      <c r="B682" s="59"/>
      <c r="C682" s="59"/>
      <c r="F682" s="59"/>
    </row>
    <row r="683" spans="2:6" s="55" customFormat="1" x14ac:dyDescent="0.3">
      <c r="B683" s="59"/>
      <c r="C683" s="59"/>
      <c r="F683" s="59"/>
    </row>
    <row r="684" spans="2:6" s="55" customFormat="1" x14ac:dyDescent="0.3">
      <c r="B684" s="59"/>
      <c r="C684" s="59"/>
      <c r="F684" s="59"/>
    </row>
    <row r="685" spans="2:6" s="55" customFormat="1" x14ac:dyDescent="0.3">
      <c r="B685" s="59"/>
      <c r="C685" s="59"/>
      <c r="F685" s="59"/>
    </row>
    <row r="686" spans="2:6" s="55" customFormat="1" x14ac:dyDescent="0.3">
      <c r="B686" s="59"/>
      <c r="C686" s="59"/>
      <c r="F686" s="59"/>
    </row>
    <row r="687" spans="2:6" s="55" customFormat="1" x14ac:dyDescent="0.3">
      <c r="B687" s="59"/>
      <c r="C687" s="59"/>
      <c r="F687" s="59"/>
    </row>
    <row r="688" spans="2:6" s="55" customFormat="1" x14ac:dyDescent="0.3">
      <c r="B688" s="59"/>
      <c r="C688" s="59"/>
      <c r="F688" s="59"/>
    </row>
    <row r="689" spans="2:6" s="55" customFormat="1" x14ac:dyDescent="0.3">
      <c r="B689" s="59"/>
      <c r="C689" s="59"/>
      <c r="F689" s="59"/>
    </row>
    <row r="690" spans="2:6" s="55" customFormat="1" x14ac:dyDescent="0.3">
      <c r="B690" s="59"/>
      <c r="C690" s="59"/>
      <c r="F690" s="59"/>
    </row>
    <row r="691" spans="2:6" s="55" customFormat="1" x14ac:dyDescent="0.3">
      <c r="B691" s="59"/>
      <c r="C691" s="59"/>
      <c r="F691" s="59"/>
    </row>
    <row r="692" spans="2:6" s="55" customFormat="1" x14ac:dyDescent="0.3">
      <c r="B692" s="59"/>
      <c r="C692" s="59"/>
      <c r="F692" s="59"/>
    </row>
    <row r="693" spans="2:6" s="55" customFormat="1" x14ac:dyDescent="0.3">
      <c r="B693" s="59"/>
      <c r="C693" s="59"/>
      <c r="F693" s="59"/>
    </row>
    <row r="694" spans="2:6" s="55" customFormat="1" x14ac:dyDescent="0.3">
      <c r="B694" s="59"/>
      <c r="C694" s="59"/>
      <c r="F694" s="59"/>
    </row>
    <row r="695" spans="2:6" s="55" customFormat="1" x14ac:dyDescent="0.3">
      <c r="B695" s="59"/>
      <c r="C695" s="59"/>
      <c r="F695" s="59"/>
    </row>
    <row r="696" spans="2:6" s="55" customFormat="1" x14ac:dyDescent="0.3">
      <c r="B696" s="59"/>
      <c r="C696" s="59"/>
      <c r="F696" s="59"/>
    </row>
    <row r="697" spans="2:6" s="55" customFormat="1" x14ac:dyDescent="0.3">
      <c r="B697" s="59"/>
      <c r="C697" s="59"/>
      <c r="F697" s="59"/>
    </row>
    <row r="698" spans="2:6" s="55" customFormat="1" x14ac:dyDescent="0.3">
      <c r="B698" s="59"/>
      <c r="C698" s="59"/>
      <c r="F698" s="59"/>
    </row>
    <row r="699" spans="2:6" s="55" customFormat="1" x14ac:dyDescent="0.3">
      <c r="B699" s="59"/>
      <c r="C699" s="59"/>
      <c r="F699" s="59"/>
    </row>
    <row r="700" spans="2:6" s="55" customFormat="1" x14ac:dyDescent="0.3">
      <c r="B700" s="59"/>
      <c r="C700" s="59"/>
      <c r="F700" s="59"/>
    </row>
    <row r="701" spans="2:6" s="55" customFormat="1" x14ac:dyDescent="0.3">
      <c r="B701" s="59"/>
      <c r="C701" s="59"/>
      <c r="F701" s="59"/>
    </row>
    <row r="702" spans="2:6" s="55" customFormat="1" x14ac:dyDescent="0.3">
      <c r="B702" s="59"/>
      <c r="C702" s="59"/>
      <c r="F702" s="59"/>
    </row>
    <row r="703" spans="2:6" s="55" customFormat="1" x14ac:dyDescent="0.3">
      <c r="B703" s="59"/>
      <c r="C703" s="59"/>
      <c r="F703" s="59"/>
    </row>
    <row r="704" spans="2:6" s="55" customFormat="1" x14ac:dyDescent="0.3">
      <c r="B704" s="59"/>
      <c r="C704" s="59"/>
      <c r="F704" s="59"/>
    </row>
    <row r="705" spans="2:6" s="55" customFormat="1" x14ac:dyDescent="0.3">
      <c r="B705" s="59"/>
      <c r="C705" s="59"/>
      <c r="F705" s="59"/>
    </row>
    <row r="706" spans="2:6" s="55" customFormat="1" x14ac:dyDescent="0.3">
      <c r="B706" s="59"/>
      <c r="C706" s="59"/>
      <c r="F706" s="59"/>
    </row>
    <row r="707" spans="2:6" s="55" customFormat="1" x14ac:dyDescent="0.3">
      <c r="B707" s="59"/>
      <c r="C707" s="59"/>
      <c r="F707" s="59"/>
    </row>
    <row r="708" spans="2:6" s="55" customFormat="1" x14ac:dyDescent="0.3">
      <c r="B708" s="59"/>
      <c r="C708" s="59"/>
      <c r="F708" s="59"/>
    </row>
    <row r="709" spans="2:6" s="55" customFormat="1" x14ac:dyDescent="0.3">
      <c r="B709" s="59"/>
      <c r="C709" s="59"/>
      <c r="F709" s="59"/>
    </row>
    <row r="710" spans="2:6" s="55" customFormat="1" x14ac:dyDescent="0.3">
      <c r="B710" s="59"/>
      <c r="C710" s="59"/>
      <c r="F710" s="59"/>
    </row>
    <row r="711" spans="2:6" s="55" customFormat="1" x14ac:dyDescent="0.3">
      <c r="B711" s="59"/>
      <c r="C711" s="59"/>
      <c r="F711" s="59"/>
    </row>
    <row r="712" spans="2:6" s="55" customFormat="1" x14ac:dyDescent="0.3">
      <c r="B712" s="59"/>
      <c r="C712" s="59"/>
      <c r="F712" s="59"/>
    </row>
    <row r="713" spans="2:6" s="55" customFormat="1" x14ac:dyDescent="0.3">
      <c r="B713" s="59"/>
      <c r="C713" s="59"/>
      <c r="F713" s="59"/>
    </row>
    <row r="714" spans="2:6" s="55" customFormat="1" x14ac:dyDescent="0.3">
      <c r="B714" s="59"/>
      <c r="C714" s="59"/>
      <c r="F714" s="59"/>
    </row>
    <row r="715" spans="2:6" s="55" customFormat="1" x14ac:dyDescent="0.3">
      <c r="B715" s="59"/>
      <c r="C715" s="59"/>
      <c r="F715" s="59"/>
    </row>
    <row r="716" spans="2:6" s="55" customFormat="1" x14ac:dyDescent="0.3">
      <c r="B716" s="59"/>
      <c r="C716" s="59"/>
      <c r="F716" s="59"/>
    </row>
    <row r="717" spans="2:6" s="55" customFormat="1" x14ac:dyDescent="0.3">
      <c r="B717" s="59"/>
      <c r="C717" s="59"/>
      <c r="F717" s="59"/>
    </row>
    <row r="718" spans="2:6" s="55" customFormat="1" x14ac:dyDescent="0.3">
      <c r="B718" s="59"/>
      <c r="C718" s="59"/>
      <c r="F718" s="59"/>
    </row>
    <row r="719" spans="2:6" s="55" customFormat="1" x14ac:dyDescent="0.3">
      <c r="B719" s="59"/>
      <c r="C719" s="59"/>
      <c r="F719" s="59"/>
    </row>
    <row r="720" spans="2:6" s="55" customFormat="1" x14ac:dyDescent="0.3">
      <c r="B720" s="59"/>
      <c r="C720" s="59"/>
      <c r="F720" s="59"/>
    </row>
    <row r="721" spans="2:6" s="55" customFormat="1" x14ac:dyDescent="0.3">
      <c r="B721" s="59"/>
      <c r="C721" s="59"/>
      <c r="F721" s="59"/>
    </row>
    <row r="722" spans="2:6" s="55" customFormat="1" x14ac:dyDescent="0.3">
      <c r="B722" s="59"/>
      <c r="C722" s="59"/>
      <c r="F722" s="59"/>
    </row>
    <row r="723" spans="2:6" s="55" customFormat="1" x14ac:dyDescent="0.3">
      <c r="B723" s="59"/>
      <c r="C723" s="59"/>
      <c r="F723" s="59"/>
    </row>
    <row r="724" spans="2:6" s="55" customFormat="1" x14ac:dyDescent="0.3">
      <c r="B724" s="59"/>
      <c r="C724" s="59"/>
      <c r="F724" s="59"/>
    </row>
    <row r="725" spans="2:6" s="55" customFormat="1" x14ac:dyDescent="0.3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 x14ac:dyDescent="0.2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 x14ac:dyDescent="0.25">
      <c r="B1" s="125" t="s">
        <v>326</v>
      </c>
      <c r="C1" s="125" t="s">
        <v>327</v>
      </c>
      <c r="D1" s="125"/>
      <c r="E1" s="341" t="s">
        <v>328</v>
      </c>
      <c r="F1" s="341"/>
      <c r="G1" s="342" t="s">
        <v>329</v>
      </c>
      <c r="H1" s="342"/>
    </row>
    <row r="2" spans="2:8" x14ac:dyDescent="0.2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x14ac:dyDescent="0.25">
      <c r="B3" s="128"/>
      <c r="C3" s="128"/>
      <c r="D3" s="129" t="s">
        <v>332</v>
      </c>
      <c r="E3" s="130"/>
      <c r="F3" s="130"/>
      <c r="G3" s="130"/>
      <c r="H3" s="130"/>
    </row>
    <row r="4" spans="2:8" x14ac:dyDescent="0.25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 x14ac:dyDescent="0.25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 x14ac:dyDescent="0.25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x14ac:dyDescent="0.25">
      <c r="B7" s="128"/>
      <c r="C7" s="128"/>
      <c r="D7" s="129" t="s">
        <v>337</v>
      </c>
      <c r="E7" s="130"/>
      <c r="F7" s="130"/>
      <c r="G7" s="130"/>
      <c r="H7" s="130"/>
    </row>
    <row r="8" spans="2:8" x14ac:dyDescent="0.25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 x14ac:dyDescent="0.25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x14ac:dyDescent="0.25">
      <c r="B10" s="128"/>
      <c r="C10" s="128"/>
      <c r="D10" s="129" t="s">
        <v>340</v>
      </c>
      <c r="E10" s="130"/>
      <c r="F10" s="130"/>
      <c r="G10" s="130"/>
      <c r="H10" s="130"/>
    </row>
    <row r="11" spans="2:8" x14ac:dyDescent="0.25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 x14ac:dyDescent="0.25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 x14ac:dyDescent="0.25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 x14ac:dyDescent="0.25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 x14ac:dyDescent="0.25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 x14ac:dyDescent="0.25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 x14ac:dyDescent="0.25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 x14ac:dyDescent="0.25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 x14ac:dyDescent="0.25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 x14ac:dyDescent="0.25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x14ac:dyDescent="0.25">
      <c r="B21" s="128"/>
      <c r="C21" s="128"/>
      <c r="D21" s="129" t="s">
        <v>351</v>
      </c>
      <c r="E21" s="130"/>
      <c r="F21" s="130"/>
      <c r="G21" s="130"/>
      <c r="H21" s="130"/>
    </row>
    <row r="22" spans="2:8" x14ac:dyDescent="0.25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 x14ac:dyDescent="0.25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 x14ac:dyDescent="0.25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 x14ac:dyDescent="0.25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x14ac:dyDescent="0.25">
      <c r="B26" s="128"/>
      <c r="C26" s="128"/>
      <c r="D26" s="129" t="s">
        <v>356</v>
      </c>
      <c r="E26" s="130"/>
      <c r="F26" s="130"/>
      <c r="G26" s="130"/>
      <c r="H26" s="130"/>
    </row>
    <row r="27" spans="2:8" x14ac:dyDescent="0.25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 x14ac:dyDescent="0.25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 x14ac:dyDescent="0.25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 x14ac:dyDescent="0.25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 x14ac:dyDescent="0.25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 x14ac:dyDescent="0.25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 x14ac:dyDescent="0.25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 x14ac:dyDescent="0.25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 x14ac:dyDescent="0.25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 x14ac:dyDescent="0.25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 x14ac:dyDescent="0.25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 x14ac:dyDescent="0.25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x14ac:dyDescent="0.25">
      <c r="B39" s="128"/>
      <c r="C39" s="128"/>
      <c r="D39" s="129" t="s">
        <v>372</v>
      </c>
      <c r="E39" s="130"/>
      <c r="F39" s="130"/>
      <c r="G39" s="130"/>
      <c r="H39" s="130"/>
    </row>
    <row r="40" spans="2:8" x14ac:dyDescent="0.25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x14ac:dyDescent="0.2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 x14ac:dyDescent="0.25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 x14ac:dyDescent="0.25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 x14ac:dyDescent="0.25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 x14ac:dyDescent="0.25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 x14ac:dyDescent="0.25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 x14ac:dyDescent="0.25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 x14ac:dyDescent="0.25">
      <c r="D48" s="124" t="s">
        <v>381</v>
      </c>
      <c r="E48" s="124">
        <v>452160</v>
      </c>
      <c r="G48" s="124">
        <v>152160</v>
      </c>
    </row>
    <row r="49" spans="1:9" x14ac:dyDescent="0.25">
      <c r="B49" s="128"/>
      <c r="C49" s="128"/>
      <c r="D49" s="129" t="s">
        <v>382</v>
      </c>
      <c r="E49" s="130"/>
      <c r="F49" s="130"/>
      <c r="G49" s="130"/>
      <c r="H49" s="130"/>
    </row>
    <row r="50" spans="1:9" x14ac:dyDescent="0.25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x14ac:dyDescent="0.25">
      <c r="B51" s="128"/>
      <c r="C51" s="128"/>
      <c r="D51" s="129" t="s">
        <v>384</v>
      </c>
      <c r="E51" s="130"/>
      <c r="F51" s="130"/>
      <c r="G51" s="130"/>
      <c r="H51" s="130"/>
    </row>
    <row r="52" spans="1:9" x14ac:dyDescent="0.25">
      <c r="B52" s="124" t="s">
        <v>399</v>
      </c>
      <c r="C52" s="124" t="s">
        <v>385</v>
      </c>
      <c r="D52" s="343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 x14ac:dyDescent="0.25">
      <c r="D53" s="343"/>
      <c r="E53" s="131"/>
      <c r="F53" s="131"/>
      <c r="G53" s="131">
        <v>212261</v>
      </c>
      <c r="H53" s="124">
        <v>0</v>
      </c>
      <c r="I53" s="152" t="s">
        <v>503</v>
      </c>
    </row>
    <row r="54" spans="1:9" x14ac:dyDescent="0.25">
      <c r="D54" s="343"/>
      <c r="E54" s="131"/>
      <c r="F54" s="131"/>
      <c r="G54" s="131">
        <v>212263</v>
      </c>
      <c r="H54" s="124">
        <v>0</v>
      </c>
      <c r="I54" s="154" t="s">
        <v>510</v>
      </c>
    </row>
    <row r="55" spans="1:9" x14ac:dyDescent="0.25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 x14ac:dyDescent="0.25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 x14ac:dyDescent="0.25"/>
    <row r="58" spans="1:9" s="132" customFormat="1" x14ac:dyDescent="0.25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 x14ac:dyDescent="0.25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 x14ac:dyDescent="0.25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 x14ac:dyDescent="0.25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 x14ac:dyDescent="0.25">
      <c r="A62" s="40">
        <v>4</v>
      </c>
      <c r="B62" s="340" t="s">
        <v>398</v>
      </c>
      <c r="C62" s="340" t="s">
        <v>310</v>
      </c>
      <c r="D62" s="340" t="s">
        <v>403</v>
      </c>
      <c r="E62" s="344">
        <v>140130</v>
      </c>
      <c r="F62" s="344">
        <v>7</v>
      </c>
      <c r="G62" s="40">
        <v>215002</v>
      </c>
      <c r="H62" s="40">
        <v>0</v>
      </c>
    </row>
    <row r="63" spans="1:9" s="40" customFormat="1" x14ac:dyDescent="0.25">
      <c r="B63" s="340"/>
      <c r="C63" s="340"/>
      <c r="D63" s="340"/>
      <c r="E63" s="344"/>
      <c r="F63" s="344"/>
      <c r="G63" s="40">
        <v>215003</v>
      </c>
      <c r="H63" s="40">
        <v>0</v>
      </c>
      <c r="I63" s="40" t="s">
        <v>406</v>
      </c>
    </row>
    <row r="64" spans="1:9" x14ac:dyDescent="0.25">
      <c r="B64" s="128"/>
      <c r="C64" s="128"/>
      <c r="D64" s="129" t="s">
        <v>392</v>
      </c>
      <c r="E64" s="130"/>
      <c r="F64" s="130"/>
      <c r="G64" s="130"/>
      <c r="H64" s="130"/>
    </row>
    <row r="65" spans="1:8" x14ac:dyDescent="0.25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 x14ac:dyDescent="0.25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 x14ac:dyDescent="0.25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 x14ac:dyDescent="0.25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 x14ac:dyDescent="0.25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 x14ac:dyDescent="0.25">
      <c r="A72" s="140" t="s">
        <v>398</v>
      </c>
    </row>
    <row r="73" spans="1:8" x14ac:dyDescent="0.25">
      <c r="B73" s="140" t="s">
        <v>452</v>
      </c>
    </row>
    <row r="74" spans="1:8" x14ac:dyDescent="0.25">
      <c r="B74" s="140" t="s">
        <v>453</v>
      </c>
      <c r="D74" s="140" t="s">
        <v>456</v>
      </c>
    </row>
    <row r="75" spans="1:8" x14ac:dyDescent="0.25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 x14ac:dyDescent="0.25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 x14ac:dyDescent="0.25">
      <c r="A77" s="140" t="s">
        <v>455</v>
      </c>
      <c r="B77" s="124">
        <v>303102</v>
      </c>
      <c r="C77" s="124">
        <v>1</v>
      </c>
    </row>
    <row r="78" spans="1:8" x14ac:dyDescent="0.25">
      <c r="A78" s="140" t="s">
        <v>455</v>
      </c>
      <c r="B78" s="124">
        <v>303102</v>
      </c>
    </row>
    <row r="80" spans="1:8" s="140" customFormat="1" x14ac:dyDescent="0.25"/>
    <row r="81" spans="1:5" x14ac:dyDescent="0.25">
      <c r="A81" s="140" t="s">
        <v>454</v>
      </c>
      <c r="B81" s="124">
        <v>140409</v>
      </c>
      <c r="C81" s="140">
        <v>10</v>
      </c>
    </row>
    <row r="82" spans="1:5" x14ac:dyDescent="0.25">
      <c r="A82" s="140" t="s">
        <v>455</v>
      </c>
      <c r="B82" s="140">
        <v>211101</v>
      </c>
      <c r="C82" s="124">
        <v>10</v>
      </c>
    </row>
    <row r="84" spans="1:5" s="140" customFormat="1" x14ac:dyDescent="0.25">
      <c r="A84" s="140" t="s">
        <v>462</v>
      </c>
    </row>
    <row r="85" spans="1:5" x14ac:dyDescent="0.25">
      <c r="A85" s="140" t="s">
        <v>454</v>
      </c>
      <c r="B85" s="88" t="s">
        <v>457</v>
      </c>
      <c r="C85" s="124">
        <v>10</v>
      </c>
    </row>
    <row r="86" spans="1:5" x14ac:dyDescent="0.25">
      <c r="A86" s="140" t="s">
        <v>455</v>
      </c>
      <c r="B86" s="88" t="s">
        <v>458</v>
      </c>
      <c r="C86" s="124">
        <v>10</v>
      </c>
    </row>
    <row r="87" spans="1:5" x14ac:dyDescent="0.25">
      <c r="A87" s="140" t="s">
        <v>454</v>
      </c>
      <c r="B87" s="88" t="s">
        <v>459</v>
      </c>
      <c r="C87" s="124">
        <v>10</v>
      </c>
    </row>
    <row r="88" spans="1:5" x14ac:dyDescent="0.25">
      <c r="A88" s="140" t="s">
        <v>455</v>
      </c>
      <c r="B88" s="88" t="s">
        <v>457</v>
      </c>
      <c r="C88" s="124">
        <v>10</v>
      </c>
    </row>
    <row r="91" spans="1:5" s="140" customFormat="1" x14ac:dyDescent="0.25"/>
    <row r="92" spans="1:5" s="140" customFormat="1" x14ac:dyDescent="0.25">
      <c r="A92" s="140" t="s">
        <v>399</v>
      </c>
    </row>
    <row r="93" spans="1:5" x14ac:dyDescent="0.2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 x14ac:dyDescent="0.2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 x14ac:dyDescent="0.2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RowHeight="15" x14ac:dyDescent="0.2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 x14ac:dyDescent="0.25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 x14ac:dyDescent="0.25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 x14ac:dyDescent="0.25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 x14ac:dyDescent="0.25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 x14ac:dyDescent="0.25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 x14ac:dyDescent="0.25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 x14ac:dyDescent="0.25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 x14ac:dyDescent="0.25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 x14ac:dyDescent="0.25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 x14ac:dyDescent="0.25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 x14ac:dyDescent="0.25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 x14ac:dyDescent="0.25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 x14ac:dyDescent="0.25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 x14ac:dyDescent="0.25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 x14ac:dyDescent="0.25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 x14ac:dyDescent="0.25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 x14ac:dyDescent="0.25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 x14ac:dyDescent="0.25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 x14ac:dyDescent="0.25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 x14ac:dyDescent="0.25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 x14ac:dyDescent="0.25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 x14ac:dyDescent="0.25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 x14ac:dyDescent="0.25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 x14ac:dyDescent="0.3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 x14ac:dyDescent="0.25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 x14ac:dyDescent="0.25">
      <c r="B26" s="29"/>
      <c r="C26" s="2"/>
      <c r="D26" s="2"/>
      <c r="E26" s="91"/>
      <c r="F26" s="91"/>
      <c r="G26" s="29"/>
      <c r="H26" s="29"/>
      <c r="I26" s="29"/>
      <c r="J26" s="29"/>
    </row>
    <row r="27" spans="2:44" x14ac:dyDescent="0.25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 x14ac:dyDescent="0.25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 x14ac:dyDescent="0.25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 x14ac:dyDescent="0.25">
      <c r="B30" s="29"/>
      <c r="C30" s="2"/>
      <c r="D30" s="2"/>
      <c r="E30" s="29"/>
      <c r="F30" s="29"/>
      <c r="G30" s="29"/>
      <c r="H30" s="29"/>
      <c r="I30" s="29"/>
      <c r="J30" s="29"/>
    </row>
    <row r="31" spans="2:44" x14ac:dyDescent="0.25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 x14ac:dyDescent="0.25">
      <c r="B32" s="345" t="s">
        <v>20</v>
      </c>
      <c r="C32" s="345"/>
      <c r="D32" s="345"/>
      <c r="E32" s="345"/>
      <c r="F32" s="345"/>
      <c r="G32" s="345"/>
      <c r="H32" s="29"/>
      <c r="I32" s="29"/>
      <c r="J32" s="29"/>
    </row>
    <row r="33" spans="2:10" hidden="1" x14ac:dyDescent="0.25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 x14ac:dyDescent="0.25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 x14ac:dyDescent="0.25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 x14ac:dyDescent="0.25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 x14ac:dyDescent="0.3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 x14ac:dyDescent="0.25"/>
    <row r="39" spans="2:10" ht="18" hidden="1" x14ac:dyDescent="0.25">
      <c r="B39" s="345" t="s">
        <v>14</v>
      </c>
      <c r="C39" s="345"/>
      <c r="D39" s="345"/>
      <c r="E39" s="345"/>
      <c r="F39" s="345"/>
      <c r="G39" s="345"/>
    </row>
    <row r="40" spans="2:10" ht="15.75" hidden="1" thickBot="1" x14ac:dyDescent="0.3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 x14ac:dyDescent="0.25">
      <c r="B41" s="8"/>
      <c r="C41" s="8"/>
      <c r="D41" s="9"/>
      <c r="E41" s="9"/>
      <c r="F41" s="9"/>
      <c r="G41" s="86"/>
    </row>
    <row r="42" spans="2:10" hidden="1" x14ac:dyDescent="0.25">
      <c r="B42" s="8"/>
      <c r="C42" s="8"/>
      <c r="D42" s="75"/>
      <c r="E42" s="76"/>
      <c r="F42" s="76"/>
      <c r="G42" s="87"/>
      <c r="H42" s="28"/>
      <c r="I42" s="24"/>
    </row>
    <row r="43" spans="2:10" hidden="1" x14ac:dyDescent="0.25">
      <c r="B43" s="10" t="s">
        <v>5</v>
      </c>
      <c r="C43" s="10"/>
      <c r="D43" s="346"/>
      <c r="E43" s="347"/>
      <c r="F43" s="347"/>
      <c r="G43" s="347"/>
    </row>
    <row r="44" spans="2:10" hidden="1" x14ac:dyDescent="0.25">
      <c r="D44" s="28"/>
      <c r="F44" s="30"/>
      <c r="G44" s="30"/>
    </row>
    <row r="45" spans="2:10" hidden="1" x14ac:dyDescent="0.25"/>
    <row r="46" spans="2:10" hidden="1" x14ac:dyDescent="0.25"/>
    <row r="47" spans="2:10" hidden="1" x14ac:dyDescent="0.25"/>
    <row r="48" spans="2:10" hidden="1" x14ac:dyDescent="0.25"/>
    <row r="49" hidden="1" x14ac:dyDescent="0.25"/>
    <row r="50" hidden="1" x14ac:dyDescent="0.25"/>
    <row r="51" hidden="1" x14ac:dyDescent="0.25"/>
    <row r="52" hidden="1" x14ac:dyDescent="0.25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34" zoomScale="90" zoomScaleNormal="90" workbookViewId="0">
      <selection activeCell="F54" sqref="F54"/>
    </sheetView>
  </sheetViews>
  <sheetFormatPr defaultRowHeight="15" x14ac:dyDescent="0.25"/>
  <cols>
    <col min="1" max="1" width="2.140625" style="161" customWidth="1"/>
    <col min="2" max="2" width="6.42578125" style="161" customWidth="1"/>
    <col min="3" max="3" width="30.42578125" style="161" customWidth="1"/>
    <col min="4" max="4" width="42.7109375" style="161" customWidth="1"/>
    <col min="5" max="6" width="24.5703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6" ht="24" customHeight="1" x14ac:dyDescent="0.25">
      <c r="A1" s="363" t="s">
        <v>570</v>
      </c>
      <c r="B1" s="363"/>
      <c r="C1" s="363"/>
      <c r="D1" s="363"/>
      <c r="E1" s="363"/>
      <c r="F1" s="363"/>
    </row>
    <row r="2" spans="1:6" ht="15.75" customHeight="1" x14ac:dyDescent="0.3">
      <c r="A2" s="360" t="s">
        <v>571</v>
      </c>
      <c r="B2" s="360"/>
      <c r="C2" s="360"/>
      <c r="D2" s="360"/>
      <c r="E2" s="360"/>
      <c r="F2" s="360"/>
    </row>
    <row r="3" spans="1:6" ht="19.5" customHeight="1" x14ac:dyDescent="0.25">
      <c r="A3" s="361" t="s">
        <v>595</v>
      </c>
      <c r="B3" s="361"/>
      <c r="C3" s="361"/>
      <c r="D3" s="361"/>
      <c r="E3" s="361"/>
      <c r="F3" s="361"/>
    </row>
    <row r="4" spans="1:6" ht="18" customHeight="1" x14ac:dyDescent="0.25">
      <c r="A4" s="362" t="s">
        <v>572</v>
      </c>
      <c r="B4" s="362"/>
      <c r="C4" s="362"/>
      <c r="D4" s="362"/>
      <c r="E4" s="362"/>
      <c r="F4" s="362"/>
    </row>
    <row r="5" spans="1:6" ht="15.75" customHeight="1" x14ac:dyDescent="0.25">
      <c r="A5" s="162"/>
      <c r="B5" s="162"/>
      <c r="C5" s="162"/>
      <c r="D5" s="162"/>
      <c r="E5" s="162"/>
      <c r="F5" s="162"/>
    </row>
    <row r="6" spans="1:6" ht="15.75" customHeight="1" x14ac:dyDescent="0.25">
      <c r="A6" s="363" t="s">
        <v>573</v>
      </c>
      <c r="B6" s="363"/>
      <c r="C6" s="363"/>
      <c r="D6" s="363"/>
      <c r="E6" s="363"/>
      <c r="F6" s="363"/>
    </row>
    <row r="7" spans="1:6" ht="15.75" customHeight="1" x14ac:dyDescent="0.25">
      <c r="A7" s="363" t="s">
        <v>574</v>
      </c>
      <c r="B7" s="363"/>
      <c r="C7" s="363"/>
      <c r="D7" s="363"/>
      <c r="E7" s="363"/>
      <c r="F7" s="363"/>
    </row>
    <row r="8" spans="1:6" ht="15.75" customHeight="1" x14ac:dyDescent="0.25">
      <c r="A8" s="163"/>
      <c r="B8" s="163"/>
      <c r="C8" s="163"/>
      <c r="D8" s="163"/>
      <c r="E8" s="163"/>
      <c r="F8" s="163"/>
    </row>
    <row r="9" spans="1:6" ht="15.75" customHeight="1" x14ac:dyDescent="0.25">
      <c r="A9" s="163"/>
      <c r="B9" s="163"/>
      <c r="C9" s="265" t="s">
        <v>575</v>
      </c>
      <c r="D9" s="263" t="s">
        <v>576</v>
      </c>
      <c r="E9" s="163"/>
      <c r="F9" s="163"/>
    </row>
    <row r="10" spans="1:6" ht="15.75" customHeight="1" x14ac:dyDescent="0.25">
      <c r="A10" s="163"/>
      <c r="B10" s="163"/>
      <c r="C10" s="266" t="s">
        <v>577</v>
      </c>
      <c r="D10" s="264" t="s">
        <v>578</v>
      </c>
      <c r="E10" s="163"/>
      <c r="F10" s="163"/>
    </row>
    <row r="11" spans="1:6" ht="15.75" customHeight="1" x14ac:dyDescent="0.25">
      <c r="A11" s="163"/>
      <c r="B11" s="163"/>
      <c r="C11" s="163"/>
      <c r="D11" s="163"/>
      <c r="E11" s="163"/>
      <c r="F11" s="163"/>
    </row>
    <row r="12" spans="1:6" ht="15.75" customHeight="1" x14ac:dyDescent="0.25">
      <c r="A12" s="164" t="s">
        <v>532</v>
      </c>
      <c r="B12" s="164"/>
      <c r="C12" s="164"/>
      <c r="D12" s="164" t="s">
        <v>568</v>
      </c>
      <c r="E12" s="165"/>
      <c r="F12" s="165"/>
    </row>
    <row r="13" spans="1:6" ht="15.75" customHeight="1" x14ac:dyDescent="0.25">
      <c r="A13" s="166"/>
      <c r="B13" s="166" t="s">
        <v>533</v>
      </c>
      <c r="C13" s="166"/>
      <c r="D13" s="166" t="s">
        <v>569</v>
      </c>
      <c r="E13" s="165"/>
      <c r="F13" s="165"/>
    </row>
    <row r="14" spans="1:6" s="167" customFormat="1" ht="15.75" customHeight="1" x14ac:dyDescent="0.2">
      <c r="A14" s="164" t="s">
        <v>534</v>
      </c>
      <c r="B14" s="164"/>
      <c r="C14" s="164"/>
      <c r="D14" s="164" t="s">
        <v>535</v>
      </c>
      <c r="E14" s="164"/>
    </row>
    <row r="15" spans="1:6" ht="15.75" customHeight="1" x14ac:dyDescent="0.25">
      <c r="A15" s="165"/>
      <c r="B15" s="166" t="s">
        <v>536</v>
      </c>
      <c r="C15" s="165"/>
      <c r="D15" s="166" t="s">
        <v>537</v>
      </c>
      <c r="E15" s="165"/>
    </row>
    <row r="16" spans="1:6" s="167" customFormat="1" ht="15.75" customHeight="1" x14ac:dyDescent="0.2">
      <c r="A16" s="164" t="s">
        <v>538</v>
      </c>
      <c r="B16" s="164"/>
      <c r="C16" s="164"/>
      <c r="D16" s="164" t="s">
        <v>579</v>
      </c>
    </row>
    <row r="17" spans="1:11" ht="15.75" customHeight="1" x14ac:dyDescent="0.25">
      <c r="A17" s="165"/>
      <c r="B17" s="166" t="s">
        <v>539</v>
      </c>
      <c r="C17" s="165"/>
      <c r="D17" s="166" t="s">
        <v>580</v>
      </c>
    </row>
    <row r="18" spans="1:11" s="167" customFormat="1" ht="15.75" customHeight="1" x14ac:dyDescent="0.2">
      <c r="A18" s="385" t="s">
        <v>581</v>
      </c>
      <c r="B18" s="385"/>
      <c r="C18" s="385"/>
      <c r="D18" s="238" t="str">
        <f>"Từ ngày "&amp;TEXT(G18,"dd/mm/yyyy;@")&amp;" đến "&amp;TEXT(G19,"dd/mm/yyyy;@")</f>
        <v>Từ ngày 29/03/2021 đến 04/04/2021</v>
      </c>
      <c r="G18" s="310">
        <v>44284</v>
      </c>
      <c r="H18" s="292"/>
    </row>
    <row r="19" spans="1:11" ht="15.75" customHeight="1" x14ac:dyDescent="0.25">
      <c r="A19" s="168"/>
      <c r="B19" s="169" t="s">
        <v>582</v>
      </c>
      <c r="C19" s="168"/>
      <c r="D19" s="240" t="str">
        <f>"From "&amp;TEXT(G18,"dd/mm/yyyy;@")&amp;" to "&amp;TEXT(G19,"dd/mm/yyyy;@")</f>
        <v>From 29/03/2021 to 04/04/2021</v>
      </c>
      <c r="G19" s="310">
        <v>44290</v>
      </c>
      <c r="H19" s="293"/>
    </row>
    <row r="20" spans="1:11" ht="15.75" customHeight="1" x14ac:dyDescent="0.25">
      <c r="A20" s="170">
        <v>5</v>
      </c>
      <c r="B20" s="170" t="s">
        <v>593</v>
      </c>
      <c r="C20" s="170"/>
      <c r="D20" s="312">
        <f>E25+1</f>
        <v>44291</v>
      </c>
      <c r="E20" s="311"/>
      <c r="F20" s="311"/>
      <c r="G20" s="310"/>
      <c r="H20" s="310"/>
    </row>
    <row r="21" spans="1:11" ht="15.75" customHeight="1" x14ac:dyDescent="0.25">
      <c r="A21" s="168"/>
      <c r="B21" s="169" t="s">
        <v>594</v>
      </c>
      <c r="C21" s="168"/>
      <c r="D21" s="373">
        <f>D20</f>
        <v>44291</v>
      </c>
      <c r="E21" s="373"/>
      <c r="F21" s="373"/>
      <c r="G21" s="373"/>
      <c r="H21" s="310"/>
    </row>
    <row r="22" spans="1:11" ht="15.75" customHeight="1" thickBot="1" x14ac:dyDescent="0.3">
      <c r="A22" s="170"/>
      <c r="B22" s="170"/>
      <c r="C22" s="170"/>
      <c r="D22" s="170"/>
      <c r="E22" s="170"/>
      <c r="F22" s="171" t="s">
        <v>540</v>
      </c>
      <c r="H22" s="293"/>
    </row>
    <row r="23" spans="1:11" ht="15.75" customHeight="1" x14ac:dyDescent="0.25">
      <c r="A23" s="364" t="s">
        <v>531</v>
      </c>
      <c r="B23" s="365"/>
      <c r="C23" s="366" t="s">
        <v>541</v>
      </c>
      <c r="D23" s="365"/>
      <c r="E23" s="172" t="s">
        <v>542</v>
      </c>
      <c r="F23" s="173" t="s">
        <v>567</v>
      </c>
      <c r="H23" s="293"/>
      <c r="K23" s="174"/>
    </row>
    <row r="24" spans="1:11" ht="15.75" customHeight="1" x14ac:dyDescent="0.25">
      <c r="A24" s="367" t="s">
        <v>27</v>
      </c>
      <c r="B24" s="368"/>
      <c r="C24" s="369" t="s">
        <v>330</v>
      </c>
      <c r="D24" s="370"/>
      <c r="E24" s="175" t="s">
        <v>543</v>
      </c>
      <c r="F24" s="176" t="s">
        <v>566</v>
      </c>
      <c r="H24" s="293"/>
      <c r="K24" s="174"/>
    </row>
    <row r="25" spans="1:11" ht="15.75" customHeight="1" x14ac:dyDescent="0.25">
      <c r="A25" s="177"/>
      <c r="B25" s="178"/>
      <c r="C25" s="179"/>
      <c r="D25" s="179"/>
      <c r="E25" s="241">
        <f>G19</f>
        <v>44290</v>
      </c>
      <c r="F25" s="296">
        <f>G18-1</f>
        <v>44283</v>
      </c>
      <c r="G25" s="239"/>
      <c r="H25" s="293"/>
      <c r="K25" s="174"/>
    </row>
    <row r="26" spans="1:11" ht="15.75" customHeight="1" x14ac:dyDescent="0.25">
      <c r="A26" s="358" t="s">
        <v>583</v>
      </c>
      <c r="B26" s="359"/>
      <c r="C26" s="180" t="s">
        <v>544</v>
      </c>
      <c r="D26" s="180"/>
      <c r="E26" s="181"/>
      <c r="F26" s="242"/>
      <c r="H26" s="293"/>
      <c r="K26" s="182"/>
    </row>
    <row r="27" spans="1:11" ht="15.75" customHeight="1" x14ac:dyDescent="0.25">
      <c r="A27" s="183"/>
      <c r="B27" s="184"/>
      <c r="C27" s="185" t="s">
        <v>545</v>
      </c>
      <c r="D27" s="186"/>
      <c r="E27" s="187"/>
      <c r="F27" s="243"/>
      <c r="H27" s="260"/>
      <c r="K27" s="182"/>
    </row>
    <row r="28" spans="1:11" ht="15.75" customHeight="1" x14ac:dyDescent="0.25">
      <c r="A28" s="356">
        <v>1</v>
      </c>
      <c r="B28" s="357"/>
      <c r="C28" s="188" t="s">
        <v>546</v>
      </c>
      <c r="D28" s="189"/>
      <c r="E28" s="190"/>
      <c r="F28" s="244"/>
      <c r="H28" s="191"/>
      <c r="K28" s="182"/>
    </row>
    <row r="29" spans="1:11" ht="15.75" customHeight="1" x14ac:dyDescent="0.25">
      <c r="A29" s="192"/>
      <c r="B29" s="193"/>
      <c r="C29" s="194" t="s">
        <v>547</v>
      </c>
      <c r="D29" s="195"/>
      <c r="E29" s="196"/>
      <c r="F29" s="245"/>
      <c r="H29" s="191"/>
      <c r="K29" s="182"/>
    </row>
    <row r="30" spans="1:11" ht="15.75" customHeight="1" x14ac:dyDescent="0.25">
      <c r="A30" s="371">
        <v>1.1000000000000001</v>
      </c>
      <c r="B30" s="372"/>
      <c r="C30" s="197" t="s">
        <v>548</v>
      </c>
      <c r="D30" s="198"/>
      <c r="E30" s="199">
        <f>F34</f>
        <v>64018713322</v>
      </c>
      <c r="F30" s="246">
        <v>69633269580</v>
      </c>
      <c r="G30" s="204"/>
      <c r="H30" s="303"/>
      <c r="I30" s="204"/>
      <c r="J30" s="204"/>
      <c r="K30" s="174"/>
    </row>
    <row r="31" spans="1:11" ht="15.75" customHeight="1" x14ac:dyDescent="0.25">
      <c r="A31" s="354">
        <v>1.2</v>
      </c>
      <c r="B31" s="355"/>
      <c r="C31" s="200" t="s">
        <v>549</v>
      </c>
      <c r="D31" s="201"/>
      <c r="E31" s="248">
        <f>F35</f>
        <v>11299.27</v>
      </c>
      <c r="F31" s="249">
        <v>11279.36</v>
      </c>
      <c r="G31" s="259"/>
      <c r="H31" s="303"/>
      <c r="I31" s="204"/>
      <c r="J31" s="204"/>
      <c r="K31" s="174"/>
    </row>
    <row r="32" spans="1:11" ht="15.75" customHeight="1" x14ac:dyDescent="0.25">
      <c r="A32" s="356">
        <v>2</v>
      </c>
      <c r="B32" s="357"/>
      <c r="C32" s="188" t="s">
        <v>550</v>
      </c>
      <c r="D32" s="189"/>
      <c r="E32" s="252"/>
      <c r="F32" s="297"/>
      <c r="H32" s="303"/>
      <c r="I32" s="204"/>
      <c r="J32" s="204"/>
      <c r="K32" s="174"/>
    </row>
    <row r="33" spans="1:11" ht="15.75" customHeight="1" x14ac:dyDescent="0.25">
      <c r="A33" s="202"/>
      <c r="B33" s="203"/>
      <c r="C33" s="200" t="s">
        <v>551</v>
      </c>
      <c r="D33" s="195"/>
      <c r="E33" s="253"/>
      <c r="F33" s="250"/>
      <c r="H33" s="303"/>
      <c r="I33" s="204"/>
      <c r="J33" s="204"/>
      <c r="K33" s="174"/>
    </row>
    <row r="34" spans="1:11" ht="15.75" customHeight="1" x14ac:dyDescent="0.25">
      <c r="A34" s="371">
        <v>2.1</v>
      </c>
      <c r="B34" s="372"/>
      <c r="C34" s="197" t="s">
        <v>552</v>
      </c>
      <c r="D34" s="198"/>
      <c r="E34" s="257">
        <v>65566688306</v>
      </c>
      <c r="F34" s="246">
        <v>64018713322</v>
      </c>
      <c r="G34" s="258"/>
      <c r="H34" s="303"/>
      <c r="I34" s="204"/>
      <c r="J34" s="204"/>
      <c r="K34" s="205"/>
    </row>
    <row r="35" spans="1:11" ht="15.75" customHeight="1" x14ac:dyDescent="0.25">
      <c r="A35" s="354">
        <v>2.2000000000000002</v>
      </c>
      <c r="B35" s="355"/>
      <c r="C35" s="206" t="s">
        <v>553</v>
      </c>
      <c r="D35" s="195"/>
      <c r="E35" s="248">
        <v>11333.3</v>
      </c>
      <c r="F35" s="249">
        <v>11299.27</v>
      </c>
      <c r="G35" s="258"/>
      <c r="H35" s="303"/>
      <c r="I35" s="204"/>
      <c r="J35" s="204"/>
    </row>
    <row r="36" spans="1:11" ht="15.75" customHeight="1" x14ac:dyDescent="0.25">
      <c r="A36" s="374">
        <v>3</v>
      </c>
      <c r="B36" s="375"/>
      <c r="C36" s="207" t="s">
        <v>586</v>
      </c>
      <c r="D36" s="208"/>
      <c r="E36" s="209"/>
      <c r="F36" s="251"/>
      <c r="G36" s="204"/>
      <c r="H36" s="303"/>
      <c r="I36" s="204"/>
      <c r="J36" s="204"/>
    </row>
    <row r="37" spans="1:11" ht="15.75" customHeight="1" x14ac:dyDescent="0.25">
      <c r="A37" s="210"/>
      <c r="B37" s="211"/>
      <c r="C37" s="212" t="s">
        <v>587</v>
      </c>
      <c r="D37" s="213"/>
      <c r="E37" s="282">
        <f>E34-E30</f>
        <v>1547974984</v>
      </c>
      <c r="F37" s="298">
        <v>-5614556258</v>
      </c>
      <c r="G37" s="259"/>
      <c r="H37" s="303"/>
      <c r="I37" s="204"/>
      <c r="J37" s="204"/>
    </row>
    <row r="38" spans="1:11" ht="15.75" customHeight="1" x14ac:dyDescent="0.25">
      <c r="A38" s="376">
        <v>3.1</v>
      </c>
      <c r="B38" s="377"/>
      <c r="C38" s="214" t="s">
        <v>554</v>
      </c>
      <c r="D38" s="215"/>
      <c r="E38" s="209"/>
      <c r="F38" s="254"/>
      <c r="H38" s="303"/>
      <c r="I38" s="204"/>
      <c r="J38" s="204"/>
    </row>
    <row r="39" spans="1:11" ht="15.75" customHeight="1" x14ac:dyDescent="0.25">
      <c r="A39" s="279"/>
      <c r="B39" s="280"/>
      <c r="C39" s="212" t="s">
        <v>555</v>
      </c>
      <c r="D39" s="216"/>
      <c r="E39" s="282">
        <f>E37-E41</f>
        <v>190840074</v>
      </c>
      <c r="F39" s="283">
        <v>117654134</v>
      </c>
      <c r="G39" s="258"/>
      <c r="H39" s="303"/>
      <c r="I39" s="204"/>
      <c r="J39" s="204"/>
    </row>
    <row r="40" spans="1:11" ht="15.75" customHeight="1" x14ac:dyDescent="0.25">
      <c r="A40" s="352">
        <v>3.2</v>
      </c>
      <c r="B40" s="353"/>
      <c r="C40" s="277" t="s">
        <v>596</v>
      </c>
      <c r="D40" s="278"/>
      <c r="E40" s="284"/>
      <c r="F40" s="299"/>
      <c r="H40" s="303"/>
      <c r="I40" s="204"/>
      <c r="J40" s="204"/>
    </row>
    <row r="41" spans="1:11" ht="15.75" customHeight="1" x14ac:dyDescent="0.25">
      <c r="A41" s="294"/>
      <c r="B41" s="295"/>
      <c r="C41" s="217" t="s">
        <v>589</v>
      </c>
      <c r="D41" s="216"/>
      <c r="E41" s="282">
        <v>1357134910</v>
      </c>
      <c r="F41" s="283">
        <v>-5732210392</v>
      </c>
      <c r="G41" s="258"/>
      <c r="H41" s="303"/>
      <c r="I41" s="204"/>
      <c r="J41" s="204"/>
    </row>
    <row r="42" spans="1:11" ht="15.75" customHeight="1" x14ac:dyDescent="0.25">
      <c r="A42" s="352">
        <v>3.3</v>
      </c>
      <c r="B42" s="353"/>
      <c r="C42" s="214" t="s">
        <v>556</v>
      </c>
      <c r="D42" s="215"/>
      <c r="E42" s="285"/>
      <c r="F42" s="286"/>
      <c r="H42" s="303"/>
      <c r="I42" s="204"/>
      <c r="J42" s="204"/>
    </row>
    <row r="43" spans="1:11" ht="15.75" customHeight="1" x14ac:dyDescent="0.25">
      <c r="A43" s="279"/>
      <c r="B43" s="281"/>
      <c r="C43" s="217" t="s">
        <v>557</v>
      </c>
      <c r="D43" s="216"/>
      <c r="E43" s="282">
        <v>0</v>
      </c>
      <c r="F43" s="283">
        <v>0</v>
      </c>
      <c r="H43" s="303"/>
      <c r="I43" s="204"/>
      <c r="J43" s="204"/>
    </row>
    <row r="44" spans="1:11" ht="15.75" customHeight="1" x14ac:dyDescent="0.25">
      <c r="A44" s="374">
        <v>4</v>
      </c>
      <c r="B44" s="378">
        <v>4</v>
      </c>
      <c r="C44" s="275" t="s">
        <v>584</v>
      </c>
      <c r="D44" s="215"/>
      <c r="E44" s="267"/>
      <c r="F44" s="268"/>
      <c r="H44" s="303"/>
      <c r="I44" s="204"/>
      <c r="J44" s="204"/>
    </row>
    <row r="45" spans="1:11" ht="15.75" customHeight="1" x14ac:dyDescent="0.25">
      <c r="A45" s="261"/>
      <c r="B45" s="262"/>
      <c r="C45" s="276" t="s">
        <v>588</v>
      </c>
      <c r="D45" s="216"/>
      <c r="E45" s="287">
        <f>E35/E31-1</f>
        <v>3.011698985863509E-3</v>
      </c>
      <c r="F45" s="288">
        <v>1.7651710735360204E-3</v>
      </c>
      <c r="G45" s="302"/>
      <c r="H45" s="303"/>
      <c r="I45" s="204"/>
      <c r="J45" s="204"/>
    </row>
    <row r="46" spans="1:11" ht="15.75" customHeight="1" x14ac:dyDescent="0.25">
      <c r="A46" s="374">
        <v>5</v>
      </c>
      <c r="B46" s="378"/>
      <c r="C46" s="269" t="s">
        <v>558</v>
      </c>
      <c r="D46" s="218"/>
      <c r="E46" s="219"/>
      <c r="F46" s="255"/>
      <c r="H46" s="303"/>
      <c r="I46" s="204"/>
      <c r="J46" s="204"/>
    </row>
    <row r="47" spans="1:11" ht="15.75" customHeight="1" x14ac:dyDescent="0.25">
      <c r="A47" s="210"/>
      <c r="B47" s="211"/>
      <c r="C47" s="220" t="s">
        <v>559</v>
      </c>
      <c r="D47" s="221"/>
      <c r="E47" s="222"/>
      <c r="F47" s="247"/>
      <c r="H47" s="303"/>
      <c r="I47" s="204"/>
      <c r="J47" s="204"/>
    </row>
    <row r="48" spans="1:11" ht="15.75" customHeight="1" x14ac:dyDescent="0.25">
      <c r="A48" s="383">
        <v>5.0999999999999996</v>
      </c>
      <c r="B48" s="384"/>
      <c r="C48" s="223" t="s">
        <v>560</v>
      </c>
      <c r="D48" s="198"/>
      <c r="E48" s="289">
        <v>11333.3</v>
      </c>
      <c r="F48" s="290">
        <v>11299.27</v>
      </c>
      <c r="G48" s="256"/>
      <c r="H48" s="303"/>
      <c r="I48" s="204"/>
      <c r="J48" s="204"/>
    </row>
    <row r="49" spans="1:10" ht="15.75" customHeight="1" x14ac:dyDescent="0.25">
      <c r="A49" s="383">
        <v>5.2</v>
      </c>
      <c r="B49" s="384"/>
      <c r="C49" s="270" t="s">
        <v>561</v>
      </c>
      <c r="D49" s="225"/>
      <c r="E49" s="291">
        <v>10802.84</v>
      </c>
      <c r="F49" s="290">
        <v>10795.8</v>
      </c>
      <c r="G49" s="256"/>
      <c r="H49" s="303"/>
      <c r="I49" s="204"/>
      <c r="J49" s="204"/>
    </row>
    <row r="50" spans="1:10" ht="15.75" customHeight="1" x14ac:dyDescent="0.25">
      <c r="A50" s="381">
        <v>6</v>
      </c>
      <c r="B50" s="382"/>
      <c r="C50" s="273" t="s">
        <v>585</v>
      </c>
      <c r="D50" s="274"/>
      <c r="E50" s="271"/>
      <c r="F50" s="300"/>
      <c r="G50" s="256"/>
      <c r="H50" s="303"/>
      <c r="I50" s="204"/>
      <c r="J50" s="204"/>
    </row>
    <row r="51" spans="1:10" ht="15.75" customHeight="1" x14ac:dyDescent="0.25">
      <c r="A51" s="383">
        <v>6.1</v>
      </c>
      <c r="B51" s="384">
        <v>6.1</v>
      </c>
      <c r="C51" s="272" t="s">
        <v>591</v>
      </c>
      <c r="D51" s="224"/>
      <c r="E51" s="304">
        <v>887.01</v>
      </c>
      <c r="F51" s="307">
        <v>887.01</v>
      </c>
      <c r="G51" s="256"/>
      <c r="H51" s="303"/>
      <c r="I51" s="204"/>
      <c r="J51" s="204"/>
    </row>
    <row r="52" spans="1:10" ht="15.75" customHeight="1" x14ac:dyDescent="0.25">
      <c r="A52" s="383">
        <v>6.2</v>
      </c>
      <c r="B52" s="384"/>
      <c r="C52" s="197" t="s">
        <v>590</v>
      </c>
      <c r="D52" s="223"/>
      <c r="E52" s="305">
        <f>+E51*E35</f>
        <v>10052750.432999998</v>
      </c>
      <c r="F52" s="308">
        <v>10022565.4827</v>
      </c>
      <c r="G52" s="387"/>
      <c r="H52" s="303"/>
      <c r="I52" s="204"/>
      <c r="J52" s="204"/>
    </row>
    <row r="53" spans="1:10" ht="15.75" customHeight="1" thickBot="1" x14ac:dyDescent="0.3">
      <c r="A53" s="379">
        <v>6.2</v>
      </c>
      <c r="B53" s="380">
        <v>6.3</v>
      </c>
      <c r="C53" s="301" t="s">
        <v>592</v>
      </c>
      <c r="D53" s="301"/>
      <c r="E53" s="306">
        <v>2.0000000000000001E-4</v>
      </c>
      <c r="F53" s="309">
        <v>2.0000000000000001E-4</v>
      </c>
      <c r="G53" s="386"/>
      <c r="H53" s="303"/>
      <c r="I53" s="204"/>
      <c r="J53" s="204"/>
    </row>
    <row r="54" spans="1:10" ht="15.75" customHeight="1" x14ac:dyDescent="0.25">
      <c r="A54" s="226"/>
      <c r="B54" s="226"/>
      <c r="C54" s="226"/>
      <c r="D54" s="226"/>
      <c r="E54" s="227"/>
      <c r="F54" s="227"/>
    </row>
    <row r="55" spans="1:10" x14ac:dyDescent="0.25">
      <c r="B55" s="228"/>
      <c r="C55" s="229" t="s">
        <v>562</v>
      </c>
      <c r="D55" s="229"/>
      <c r="E55" s="349" t="s">
        <v>563</v>
      </c>
      <c r="F55" s="349"/>
    </row>
    <row r="56" spans="1:10" x14ac:dyDescent="0.25">
      <c r="B56" s="228"/>
      <c r="C56" s="230" t="s">
        <v>564</v>
      </c>
      <c r="D56" s="229"/>
      <c r="E56" s="348" t="s">
        <v>565</v>
      </c>
      <c r="F56" s="349"/>
    </row>
    <row r="57" spans="1:10" ht="14.25" customHeight="1" x14ac:dyDescent="0.25">
      <c r="C57" s="231"/>
      <c r="D57" s="231"/>
      <c r="E57" s="166"/>
      <c r="F57" s="166"/>
    </row>
    <row r="58" spans="1:10" ht="14.25" customHeight="1" x14ac:dyDescent="0.25">
      <c r="A58" s="232"/>
      <c r="B58" s="232"/>
    </row>
    <row r="59" spans="1:10" ht="14.25" customHeight="1" x14ac:dyDescent="0.25">
      <c r="A59" s="232"/>
      <c r="B59" s="232"/>
    </row>
    <row r="60" spans="1:10" ht="14.25" customHeight="1" x14ac:dyDescent="0.25">
      <c r="A60" s="232"/>
      <c r="B60" s="232"/>
    </row>
    <row r="61" spans="1:10" ht="14.25" customHeight="1" x14ac:dyDescent="0.25">
      <c r="A61" s="232"/>
      <c r="B61" s="232"/>
    </row>
    <row r="62" spans="1:10" ht="14.25" customHeight="1" x14ac:dyDescent="0.25">
      <c r="A62" s="232"/>
      <c r="B62" s="232"/>
    </row>
    <row r="63" spans="1:10" ht="14.25" customHeight="1" x14ac:dyDescent="0.25">
      <c r="A63" s="232"/>
      <c r="B63" s="232"/>
      <c r="C63" s="230"/>
      <c r="E63" s="350"/>
      <c r="F63" s="350"/>
    </row>
    <row r="64" spans="1:10" ht="14.25" customHeight="1" x14ac:dyDescent="0.25">
      <c r="A64" s="233"/>
      <c r="B64" s="233"/>
      <c r="C64" s="234"/>
      <c r="D64" s="165"/>
      <c r="E64" s="351"/>
      <c r="F64" s="351"/>
    </row>
    <row r="65" spans="1:4" ht="16.5" x14ac:dyDescent="0.25">
      <c r="A65" s="233"/>
      <c r="B65" s="233"/>
      <c r="C65" s="233"/>
      <c r="D65" s="233"/>
    </row>
    <row r="66" spans="1:4" ht="16.5" x14ac:dyDescent="0.25">
      <c r="A66" s="235"/>
      <c r="B66" s="235"/>
      <c r="C66" s="235"/>
      <c r="D66" s="235"/>
    </row>
    <row r="67" spans="1:4" ht="16.5" x14ac:dyDescent="0.25">
      <c r="A67" s="236"/>
      <c r="B67" s="236"/>
      <c r="C67" s="235"/>
      <c r="D67" s="235"/>
    </row>
    <row r="68" spans="1:4" ht="15.75" x14ac:dyDescent="0.25">
      <c r="A68" s="237"/>
      <c r="B68" s="237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 x14ac:dyDescent="0.25"/>
  <cols>
    <col min="2" max="2" width="32.28515625" bestFit="1" customWidth="1"/>
    <col min="3" max="3" width="13.28515625" bestFit="1" customWidth="1"/>
  </cols>
  <sheetData>
    <row r="1" spans="1:3" x14ac:dyDescent="0.25">
      <c r="A1" s="137" t="s">
        <v>407</v>
      </c>
      <c r="B1" s="137" t="s">
        <v>408</v>
      </c>
      <c r="C1" s="136"/>
    </row>
    <row r="2" spans="1:3" x14ac:dyDescent="0.25">
      <c r="A2" s="138" t="s">
        <v>409</v>
      </c>
      <c r="B2" s="136" t="s">
        <v>3</v>
      </c>
      <c r="C2" s="136" t="s">
        <v>3</v>
      </c>
    </row>
    <row r="3" spans="1:3" x14ac:dyDescent="0.25">
      <c r="A3" s="138" t="s">
        <v>410</v>
      </c>
      <c r="B3" s="136" t="s">
        <v>411</v>
      </c>
      <c r="C3" s="136" t="s">
        <v>324</v>
      </c>
    </row>
    <row r="4" spans="1:3" x14ac:dyDescent="0.25">
      <c r="A4" s="138" t="s">
        <v>412</v>
      </c>
      <c r="B4" s="136" t="s">
        <v>413</v>
      </c>
      <c r="C4" s="136" t="s">
        <v>325</v>
      </c>
    </row>
    <row r="5" spans="1:3" x14ac:dyDescent="0.25">
      <c r="A5" s="138" t="s">
        <v>414</v>
      </c>
      <c r="B5" s="136" t="s">
        <v>415</v>
      </c>
      <c r="C5" s="136" t="s">
        <v>416</v>
      </c>
    </row>
    <row r="6" spans="1:3" x14ac:dyDescent="0.25">
      <c r="A6" s="138" t="s">
        <v>417</v>
      </c>
      <c r="B6" s="136" t="s">
        <v>418</v>
      </c>
      <c r="C6" s="136" t="s">
        <v>419</v>
      </c>
    </row>
    <row r="7" spans="1:3" x14ac:dyDescent="0.25">
      <c r="A7" s="138" t="s">
        <v>420</v>
      </c>
      <c r="B7" s="136" t="s">
        <v>421</v>
      </c>
      <c r="C7" s="136" t="s">
        <v>150</v>
      </c>
    </row>
    <row r="8" spans="1:3" x14ac:dyDescent="0.25">
      <c r="A8" s="138" t="s">
        <v>422</v>
      </c>
      <c r="B8" s="136" t="s">
        <v>423</v>
      </c>
      <c r="C8" s="136" t="s">
        <v>424</v>
      </c>
    </row>
    <row r="9" spans="1:3" x14ac:dyDescent="0.25">
      <c r="A9" s="138" t="s">
        <v>425</v>
      </c>
      <c r="B9" s="136" t="s">
        <v>426</v>
      </c>
      <c r="C9" s="136" t="s">
        <v>427</v>
      </c>
    </row>
    <row r="10" spans="1:3" x14ac:dyDescent="0.25">
      <c r="A10" s="138" t="s">
        <v>428</v>
      </c>
      <c r="B10" s="136" t="s">
        <v>429</v>
      </c>
      <c r="C10" s="136" t="s">
        <v>429</v>
      </c>
    </row>
    <row r="11" spans="1:3" x14ac:dyDescent="0.25">
      <c r="A11" s="138" t="s">
        <v>430</v>
      </c>
      <c r="B11" s="136" t="s">
        <v>431</v>
      </c>
      <c r="C11" s="136" t="s">
        <v>431</v>
      </c>
    </row>
    <row r="12" spans="1:3" x14ac:dyDescent="0.25">
      <c r="A12" s="138" t="s">
        <v>432</v>
      </c>
      <c r="B12" s="136" t="s">
        <v>433</v>
      </c>
      <c r="C12" s="136" t="s">
        <v>434</v>
      </c>
    </row>
    <row r="13" spans="1:3" x14ac:dyDescent="0.25">
      <c r="A13" s="138" t="s">
        <v>435</v>
      </c>
      <c r="B13" s="136" t="s">
        <v>436</v>
      </c>
      <c r="C13" s="136" t="s">
        <v>437</v>
      </c>
    </row>
    <row r="14" spans="1:3" x14ac:dyDescent="0.25">
      <c r="A14" s="138" t="s">
        <v>438</v>
      </c>
      <c r="B14" s="136" t="s">
        <v>439</v>
      </c>
      <c r="C14" s="136" t="s">
        <v>440</v>
      </c>
    </row>
    <row r="15" spans="1:3" x14ac:dyDescent="0.25">
      <c r="A15" s="138" t="s">
        <v>441</v>
      </c>
      <c r="B15" s="136" t="s">
        <v>442</v>
      </c>
      <c r="C15" s="136" t="s">
        <v>324</v>
      </c>
    </row>
    <row r="16" spans="1:3" x14ac:dyDescent="0.25">
      <c r="A16" s="138" t="s">
        <v>443</v>
      </c>
      <c r="B16" s="136" t="s">
        <v>444</v>
      </c>
      <c r="C16" s="136" t="s">
        <v>444</v>
      </c>
    </row>
    <row r="17" spans="1:3" x14ac:dyDescent="0.25">
      <c r="A17" s="138" t="s">
        <v>445</v>
      </c>
      <c r="B17" s="136" t="s">
        <v>446</v>
      </c>
      <c r="C17" s="136" t="s">
        <v>447</v>
      </c>
    </row>
    <row r="18" spans="1:3" x14ac:dyDescent="0.25">
      <c r="A18" s="138" t="s">
        <v>448</v>
      </c>
      <c r="B18" s="136" t="s">
        <v>449</v>
      </c>
      <c r="C18" s="136" t="s">
        <v>450</v>
      </c>
    </row>
    <row r="19" spans="1:3" x14ac:dyDescent="0.25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 x14ac:dyDescent="0.25"/>
  <cols>
    <col min="3" max="3" width="16.140625" bestFit="1" customWidth="1"/>
    <col min="5" max="5" width="16.140625" bestFit="1" customWidth="1"/>
    <col min="10" max="10" width="10" bestFit="1" customWidth="1"/>
  </cols>
  <sheetData>
    <row r="16" spans="3:3" x14ac:dyDescent="0.25">
      <c r="C16" s="67"/>
    </row>
    <row r="17" spans="3:5" x14ac:dyDescent="0.25">
      <c r="C17" s="67"/>
    </row>
    <row r="20" spans="3:5" x14ac:dyDescent="0.25">
      <c r="C20" s="30"/>
    </row>
    <row r="21" spans="3:5" x14ac:dyDescent="0.25">
      <c r="E21" s="67"/>
    </row>
    <row r="22" spans="3:5" x14ac:dyDescent="0.25">
      <c r="E22" s="67"/>
    </row>
    <row r="23" spans="3:5" x14ac:dyDescent="0.25">
      <c r="E23" s="67"/>
    </row>
    <row r="24" spans="3:5" x14ac:dyDescent="0.25">
      <c r="E24" s="67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9" sqref="B39"/>
    </sheetView>
  </sheetViews>
  <sheetFormatPr defaultRowHeight="15" x14ac:dyDescent="0.2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+/SUuQ0VB777VYSC+Eyjx6WXweA=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vrrAN1hmPX4+tMAgaqU/H0tP9BY=</DigestValue>
    </Reference>
  </SignedInfo>
  <SignatureValue>gPS58AAKyoKJQ928/NK2TbELJ5oqZ7fnvkfReHT0Vv17moJJ8O8Zvv3kRhgylnIo2J2lxuGiMqg/
iVWNiczl42+NqWfXJ26XC6fO+kuPThUKpeBrUe3HmI58zPjed+843Ay/NeobdO4t4y43siagY27e
c8DjrJHV9pFpzMFPfDI=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E+E19KDT/1ci4Mr8PPmJRxBk12Y=</DigestValue>
      </Reference>
      <Reference URI="/xl/worksheets/sheet6.xml?ContentType=application/vnd.openxmlformats-officedocument.spreadsheetml.worksheet+xml">
        <DigestMethod Algorithm="http://www.w3.org/2000/09/xmldsig#sha1"/>
        <DigestValue>XHjrnPBI/8ycUvPJh3xqaBfxXzA=</DigestValue>
      </Reference>
      <Reference URI="/xl/worksheets/sheet8.xml?ContentType=application/vnd.openxmlformats-officedocument.spreadsheetml.worksheet+xml">
        <DigestMethod Algorithm="http://www.w3.org/2000/09/xmldsig#sha1"/>
        <DigestValue>eLHxxEV+MJATC1jq2nbCeK/Myzc=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+CiXX37cQBt1wvXQSuucntX81gk=</DigestValue>
      </Reference>
      <Reference URI="/xl/worksheets/sheet9.xml?ContentType=application/vnd.openxmlformats-officedocument.spreadsheetml.worksheet+xml">
        <DigestMethod Algorithm="http://www.w3.org/2000/09/xmldsig#sha1"/>
        <DigestValue>LwyZxMFjivvJjCFecaU1BMRNkRU=</DigestValue>
      </Reference>
      <Reference URI="/xl/worksheets/sheet7.xml?ContentType=application/vnd.openxmlformats-officedocument.spreadsheetml.worksheet+xml">
        <DigestMethod Algorithm="http://www.w3.org/2000/09/xmldsig#sha1"/>
        <DigestValue>j88QZqV0pmkqqYExLVTe+/xkov4=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UDzt1CSybKX7kX+44HSlJbpVcDY=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haredStrings.xml?ContentType=application/vnd.openxmlformats-officedocument.spreadsheetml.sharedStrings+xml">
        <DigestMethod Algorithm="http://www.w3.org/2000/09/xmldsig#sha1"/>
        <DigestValue>vzBnUBE+zB1CgWSmODyH7XYXkKk=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68mhaUUuxGVzHIvItUuTgaUVVfY=</DigestValue>
      </Reference>
      <Reference URI="/xl/worksheets/sheet2.xml?ContentType=application/vnd.openxmlformats-officedocument.spreadsheetml.worksheet+xml">
        <DigestMethod Algorithm="http://www.w3.org/2000/09/xmldsig#sha1"/>
        <DigestValue>a7Eo7EFexAfLQ5N2idqkMrmJUeY=</DigestValue>
      </Reference>
      <Reference URI="/xl/worksheets/sheet4.xml?ContentType=application/vnd.openxmlformats-officedocument.spreadsheetml.worksheet+xml">
        <DigestMethod Algorithm="http://www.w3.org/2000/09/xmldsig#sha1"/>
        <DigestValue>EBxnpfURCawme+GBO5dWGov/sL4=</DigestValue>
      </Reference>
      <Reference URI="/xl/workbook.xml?ContentType=application/vnd.openxmlformats-officedocument.spreadsheetml.sheet.main+xml">
        <DigestMethod Algorithm="http://www.w3.org/2000/09/xmldsig#sha1"/>
        <DigestValue>H+EJj5I2lpbz7GGPMUf8CzP/LUA=</DigestValue>
      </Reference>
      <Reference URI="/xl/worksheets/sheet1.xml?ContentType=application/vnd.openxmlformats-officedocument.spreadsheetml.worksheet+xml">
        <DigestMethod Algorithm="http://www.w3.org/2000/09/xmldsig#sha1"/>
        <DigestValue>G7pGnlbXM8AXd8hB1B7SXBt7NjE=</DigestValue>
      </Reference>
      <Reference URI="/xl/styles.xml?ContentType=application/vnd.openxmlformats-officedocument.spreadsheetml.styles+xml">
        <DigestMethod Algorithm="http://www.w3.org/2000/09/xmldsig#sha1"/>
        <DigestValue>9fxKzlsU8DeztulN6oMkxJf91CA=</DigestValue>
      </Reference>
      <Reference URI="/xl/drawings/drawing1.xml?ContentType=application/vnd.openxmlformats-officedocument.drawing+xml">
        <DigestMethod Algorithm="http://www.w3.org/2000/09/xmldsig#sha1"/>
        <DigestValue>/rtW8PRQtYNt/AwkAA9uDmLt9uQ=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S4dROHh4domAi1wIR2Hi7qGrRys=</DigestValue>
      </Reference>
    </Manifest>
    <SignatureProperties>
      <SignatureProperty Id="idSignatureTime" Target="#idPackageSignature">
        <mdssi:SignatureTime>
          <mdssi:Format>YYYY-MM-DDThh:mm:ssTZD</mdssi:Format>
          <mdssi:Value>2021-04-05T11:18:09Z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2021-04-05T11:18:09Z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Sheet1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hongvm1</cp:lastModifiedBy>
  <cp:lastPrinted>2021-03-29T08:48:08Z</cp:lastPrinted>
  <dcterms:created xsi:type="dcterms:W3CDTF">2014-09-25T08:23:57Z</dcterms:created>
  <dcterms:modified xsi:type="dcterms:W3CDTF">2021-04-05T11:10:07Z</dcterms:modified>
</cp:coreProperties>
</file>