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B11" i="4" l="1"/>
  <c r="D16" i="2" l="1"/>
  <c r="D4" i="2"/>
  <c r="D5" i="2" l="1"/>
  <c r="D8" i="2" l="1"/>
  <c r="D20" i="2" l="1"/>
  <c r="D10" i="2"/>
  <c r="D21" i="2" l="1"/>
  <c r="D18" i="2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<sst xmlns="http://schemas.openxmlformats.org/spreadsheetml/2006/main" count="84" uniqueCount="77">
  <si>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</si>
  <si>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</si>
  <si>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</si>
  <si>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</si>
  <si>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</si>
  <si>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</si>
  <si>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</si>
  <si>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</si>
  <si>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</si>
  <si>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</si>
  <si>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</si>
  <si>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</si>
  <si>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</si>
  <si>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</si>
  <si>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</si>
  <si>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</si>
  <si>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</si>
  <si>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</si>
  <si>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</si>
  <si>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</si>
  <si>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</si>
  <si>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</si>
  <si>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</si>
  <si>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</si>
  <si>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</si>
  <si>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</si>
  <si>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</si>
  <si>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</si>
  <si>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</si>
  <si>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</si>
  <si>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</si>
  <si>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</si>
  <si>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</si>
  <si>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</si>
  <si>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</si>
  <si>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</si>
  <si>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</si>
  <si>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</si>
  <si>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</si>
  <si>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</si>
  <si>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</si>
  <si>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</si>
  <si>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</si>
  <si>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</si>
  <si>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</si>
  <si>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</si>
  <si>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</si>
  <si>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</si>
  <si>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</si>
  <si>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</si>
  <si>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</si>
  <si>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</si>
  <si>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</si>
  <si>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</si>
  <si>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</si>
  <si>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</si>
  <si>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</si>
  <si>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</si>
  <si>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</si>
  <si>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</si>
  <si>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</si>
  <si>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</si>
  <si>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</si>
  <si>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</si>
  <si>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</si>
  <si>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</si>
  <si>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</si>
  <si>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</si>
  <si>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</si>
  <si>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</si>
  <si>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</si>
  <si>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</si>
  <si>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</si>
  <si>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</si>
  <si>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Mã chứng khoán: FUCVREIT</t>
  </si>
  <si>
    <t>Kỳ báo cáo ngày 23/03/2021</t>
  </si>
  <si>
    <t>Kỳ báo cáo ngày 30/03/2021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</si>
</sst>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  <numFmt numFmtId="168" formatCode="_(* #,##0.000000_);_(* \(#,##0.000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8"/>
      <color rgb="FFC00000"/>
      <name val="Tahoma"/>
      <family val="2"/>
      <charset val="163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  <xf numFmtId="165" fontId="31" fillId="0" borderId="1" xfId="1" applyNumberFormat="1" applyFont="1" applyFill="1" applyBorder="1" applyAlignment="1" applyProtection="1"/>
    <xf numFmtId="168" fontId="13" fillId="0" borderId="0" xfId="1" applyNumberFormat="1" applyFont="1" applyAlignment="1"/>
    <xf numFmtId="10" fontId="13" fillId="0" borderId="0" xfId="3" applyNumberFormat="1" applyFont="1" applyAlignment="1"/>
    <xf numFmtId="165" fontId="31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5"/>
  <sheetViews>
    <sheetView workbookViewId="0">
      <selection activeCell="B12" sqref="B12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72</v>
      </c>
    </row>
    <row r="3" spans="2:4" x14ac:dyDescent="0.25">
      <c r="C3" s="7" t="s">
        <v>59</v>
      </c>
    </row>
    <row r="4" spans="2:4" x14ac:dyDescent="0.25">
      <c r="C4" s="8" t="s">
        <v>61</v>
      </c>
      <c r="D4" s="30">
        <v>44279</v>
      </c>
    </row>
    <row r="5" spans="2:4" x14ac:dyDescent="0.25">
      <c r="C5" s="8" t="s">
        <v>60</v>
      </c>
      <c r="D5" s="19">
        <v>44285</v>
      </c>
    </row>
    <row r="6" spans="2:4" x14ac:dyDescent="0.25">
      <c r="C6" s="8"/>
    </row>
    <row r="7" spans="2:4" x14ac:dyDescent="0.25">
      <c r="B7" s="5" t="s">
        <v>73</v>
      </c>
      <c r="C7" s="8"/>
    </row>
    <row r="8" spans="2:4" x14ac:dyDescent="0.25">
      <c r="B8" s="5" t="s">
        <v>62</v>
      </c>
      <c r="C8" s="8"/>
    </row>
    <row r="9" spans="2:4" x14ac:dyDescent="0.25">
      <c r="B9" s="5" t="s">
        <v>70</v>
      </c>
      <c r="C9" s="8"/>
    </row>
    <row r="10" spans="2:4" x14ac:dyDescent="0.25">
      <c r="B10" s="5" t="s">
        <v>74</v>
      </c>
      <c r="C10" s="8"/>
    </row>
    <row r="11" spans="2:4" x14ac:dyDescent="0.25">
      <c r="B11" s="5" t="str">
        <f>"Ngày lập báo cáo: "&amp;DAY(D5+1)&amp;"/"&amp;MONTH(D5+1)&amp;"/"&amp;(YEAR(D5))</f>
        <v>Ngày lập báo cáo: 31/3/2021</v>
      </c>
    </row>
    <row r="14" spans="2:4" x14ac:dyDescent="0.25">
      <c r="D14" s="9" t="s">
        <v>53</v>
      </c>
    </row>
    <row r="15" spans="2:4" x14ac:dyDescent="0.25">
      <c r="B15" s="10" t="s">
        <v>0</v>
      </c>
      <c r="C15" s="11" t="s">
        <v>47</v>
      </c>
      <c r="D15" s="11" t="s">
        <v>48</v>
      </c>
    </row>
    <row r="16" spans="2:4" ht="30" x14ac:dyDescent="0.25">
      <c r="B16" s="12">
        <v>1</v>
      </c>
      <c r="C16" s="13" t="s">
        <v>69</v>
      </c>
      <c r="D16" s="14" t="s">
        <v>52</v>
      </c>
    </row>
    <row r="17" spans="2:4" x14ac:dyDescent="0.25">
      <c r="B17" s="10"/>
      <c r="C17" s="10"/>
      <c r="D17" s="10"/>
    </row>
    <row r="19" spans="2:4" x14ac:dyDescent="0.25">
      <c r="B19" s="15" t="s">
        <v>49</v>
      </c>
      <c r="C19" s="16" t="s">
        <v>50</v>
      </c>
    </row>
    <row r="20" spans="2:4" x14ac:dyDescent="0.25">
      <c r="C20" s="16" t="s">
        <v>51</v>
      </c>
    </row>
    <row r="25" spans="2:4" x14ac:dyDescent="0.25">
      <c r="C25" s="17" t="s">
        <v>54</v>
      </c>
      <c r="D25" s="17" t="s">
        <v>57</v>
      </c>
    </row>
    <row r="26" spans="2:4" x14ac:dyDescent="0.25">
      <c r="C26" s="17" t="s">
        <v>55</v>
      </c>
      <c r="D26" s="17" t="s">
        <v>58</v>
      </c>
    </row>
    <row r="27" spans="2:4" x14ac:dyDescent="0.25">
      <c r="C27" s="18" t="s">
        <v>56</v>
      </c>
      <c r="D27" s="18" t="s">
        <v>56</v>
      </c>
    </row>
    <row r="33" spans="4:4" x14ac:dyDescent="0.25">
      <c r="D33" s="17"/>
    </row>
    <row r="34" spans="4:4" x14ac:dyDescent="0.25">
      <c r="D34" s="17"/>
    </row>
    <row r="35" spans="4:4" x14ac:dyDescent="0.25">
      <c r="D35" s="18"/>
    </row>
  </sheetData>
  <hyperlinks>
    <hyperlink ref="D16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/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63</v>
      </c>
      <c r="C4" s="3">
        <v>2102</v>
      </c>
      <c r="D4" s="23">
        <f>+E7</f>
        <v>64554001917</v>
      </c>
      <c r="E4" s="23">
        <v>64562101174</v>
      </c>
      <c r="F4" s="24"/>
      <c r="G4" s="24"/>
      <c r="I4" s="33"/>
      <c r="J4" s="33"/>
    </row>
    <row r="5" spans="1:10" x14ac:dyDescent="0.25">
      <c r="A5" s="2"/>
      <c r="B5" s="1" t="s">
        <v>64</v>
      </c>
      <c r="C5" s="3" t="s">
        <v>27</v>
      </c>
      <c r="D5" s="25">
        <f>+E8</f>
        <v>12910.8</v>
      </c>
      <c r="E5" s="25">
        <v>12912.42</v>
      </c>
      <c r="F5" s="31"/>
      <c r="G5" s="24"/>
      <c r="I5" s="33"/>
      <c r="J5" s="34"/>
    </row>
    <row r="6" spans="1:10" x14ac:dyDescent="0.25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3"/>
      <c r="J6" s="34"/>
    </row>
    <row r="7" spans="1:10" x14ac:dyDescent="0.25">
      <c r="A7" s="2"/>
      <c r="B7" s="1" t="s">
        <v>63</v>
      </c>
      <c r="C7" s="3" t="s">
        <v>29</v>
      </c>
      <c r="D7" s="23">
        <v>67222330581.113457</v>
      </c>
      <c r="E7" s="23">
        <v>64554001917</v>
      </c>
      <c r="F7" s="24"/>
      <c r="G7" s="24"/>
      <c r="I7" s="33"/>
      <c r="J7" s="34"/>
    </row>
    <row r="8" spans="1:10" x14ac:dyDescent="0.25">
      <c r="A8" s="2"/>
      <c r="B8" s="1" t="s">
        <v>64</v>
      </c>
      <c r="C8" s="3" t="s">
        <v>30</v>
      </c>
      <c r="D8" s="25">
        <f>ROUNDDOWN(D7/5000000,2)</f>
        <v>13444.46</v>
      </c>
      <c r="E8" s="25">
        <v>12910.8</v>
      </c>
      <c r="F8" s="31"/>
      <c r="G8" s="24"/>
      <c r="I8" s="33"/>
      <c r="J8" s="34"/>
    </row>
    <row r="9" spans="1:10" ht="21" x14ac:dyDescent="0.25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3"/>
      <c r="J9" s="34"/>
    </row>
    <row r="10" spans="1:10" ht="21" x14ac:dyDescent="0.25">
      <c r="A10" s="2"/>
      <c r="B10" s="1" t="s">
        <v>65</v>
      </c>
      <c r="C10" s="3" t="s">
        <v>32</v>
      </c>
      <c r="D10" s="26">
        <f>ROUND(D8-D5,2)</f>
        <v>533.66</v>
      </c>
      <c r="E10" s="26">
        <v>-1.62</v>
      </c>
      <c r="F10" s="36"/>
      <c r="G10" s="24"/>
      <c r="I10" s="33"/>
      <c r="J10" s="34"/>
    </row>
    <row r="11" spans="1:10" ht="21" x14ac:dyDescent="0.25">
      <c r="A11" s="2"/>
      <c r="B11" s="1" t="s">
        <v>66</v>
      </c>
      <c r="C11" s="3" t="s">
        <v>33</v>
      </c>
      <c r="D11" s="23"/>
      <c r="E11" s="23"/>
      <c r="F11" s="24"/>
      <c r="G11" s="24"/>
      <c r="I11" s="33"/>
      <c r="J11" s="34"/>
    </row>
    <row r="12" spans="1:10" ht="21" x14ac:dyDescent="0.25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3"/>
      <c r="J12" s="34"/>
    </row>
    <row r="13" spans="1:10" x14ac:dyDescent="0.25">
      <c r="A13" s="2"/>
      <c r="B13" s="1" t="s">
        <v>11</v>
      </c>
      <c r="C13" s="3" t="s">
        <v>34</v>
      </c>
      <c r="D13" s="35">
        <v>67222330581.113457</v>
      </c>
      <c r="E13" s="23">
        <v>66245180847</v>
      </c>
      <c r="F13" s="24"/>
      <c r="I13" s="33"/>
      <c r="J13" s="34"/>
    </row>
    <row r="14" spans="1:10" x14ac:dyDescent="0.25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3"/>
      <c r="J14" s="34"/>
    </row>
    <row r="15" spans="1:10" ht="31.5" x14ac:dyDescent="0.2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3"/>
      <c r="J15" s="34"/>
    </row>
    <row r="16" spans="1:10" x14ac:dyDescent="0.25">
      <c r="A16" s="2" t="s">
        <v>14</v>
      </c>
      <c r="B16" s="1" t="s">
        <v>5</v>
      </c>
      <c r="C16" s="3" t="s">
        <v>44</v>
      </c>
      <c r="D16" s="23">
        <f>E17</f>
        <v>8450</v>
      </c>
      <c r="E16" s="23">
        <v>7600</v>
      </c>
      <c r="F16" s="24"/>
      <c r="I16" s="33"/>
      <c r="J16" s="34"/>
    </row>
    <row r="17" spans="1:10" x14ac:dyDescent="0.25">
      <c r="A17" s="2" t="s">
        <v>15</v>
      </c>
      <c r="B17" s="1" t="s">
        <v>16</v>
      </c>
      <c r="C17" s="3" t="s">
        <v>37</v>
      </c>
      <c r="D17" s="23">
        <v>9450</v>
      </c>
      <c r="E17" s="23">
        <v>8450</v>
      </c>
      <c r="F17" s="24"/>
      <c r="G17" s="24"/>
      <c r="I17" s="33"/>
      <c r="J17" s="34"/>
    </row>
    <row r="18" spans="1:10" ht="21" x14ac:dyDescent="0.25">
      <c r="A18" s="2" t="s">
        <v>18</v>
      </c>
      <c r="B18" s="1" t="s">
        <v>17</v>
      </c>
      <c r="C18" s="3" t="s">
        <v>38</v>
      </c>
      <c r="D18" s="27">
        <f>(D17-D16)/D16</f>
        <v>0.11834319526627218</v>
      </c>
      <c r="E18" s="28">
        <v>0.1118421052631579</v>
      </c>
      <c r="F18" s="37"/>
      <c r="G18" s="37"/>
      <c r="I18" s="33"/>
      <c r="J18" s="34"/>
    </row>
    <row r="19" spans="1:10" ht="31.5" x14ac:dyDescent="0.2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3"/>
      <c r="J19" s="34"/>
    </row>
    <row r="20" spans="1:10" x14ac:dyDescent="0.25">
      <c r="A20" s="2"/>
      <c r="B20" s="1" t="s">
        <v>19</v>
      </c>
      <c r="C20" s="3" t="s">
        <v>45</v>
      </c>
      <c r="D20" s="26">
        <f>D17-D8</f>
        <v>-3994.4599999999991</v>
      </c>
      <c r="E20" s="26">
        <v>-4460.7999999999993</v>
      </c>
      <c r="F20" s="24"/>
      <c r="I20" s="33"/>
      <c r="J20" s="34"/>
    </row>
    <row r="21" spans="1:10" ht="21" x14ac:dyDescent="0.25">
      <c r="A21" s="2"/>
      <c r="B21" s="1" t="s">
        <v>20</v>
      </c>
      <c r="C21" s="3" t="s">
        <v>40</v>
      </c>
      <c r="D21" s="28">
        <f>D20/D8</f>
        <v>-0.29710825127970919</v>
      </c>
      <c r="E21" s="28">
        <v>-0.34550918610775472</v>
      </c>
      <c r="F21" s="37"/>
      <c r="G21" s="37"/>
      <c r="I21" s="33"/>
      <c r="J21" s="34"/>
    </row>
    <row r="22" spans="1:10" ht="21" x14ac:dyDescent="0.25">
      <c r="A22" s="2" t="s">
        <v>23</v>
      </c>
      <c r="B22" s="1" t="s">
        <v>22</v>
      </c>
      <c r="C22" s="3" t="s">
        <v>41</v>
      </c>
      <c r="D22" s="29"/>
      <c r="E22" s="29"/>
      <c r="F22" s="24"/>
      <c r="I22" s="33"/>
      <c r="J22" s="34"/>
    </row>
    <row r="23" spans="1:10" x14ac:dyDescent="0.25">
      <c r="A23" s="2"/>
      <c r="B23" s="1" t="s">
        <v>11</v>
      </c>
      <c r="C23" s="3" t="s">
        <v>46</v>
      </c>
      <c r="D23" s="38">
        <v>9450</v>
      </c>
      <c r="E23" s="29">
        <v>8900</v>
      </c>
      <c r="F23" s="24"/>
      <c r="I23" s="33"/>
      <c r="J23" s="34"/>
    </row>
    <row r="24" spans="1:10" x14ac:dyDescent="0.25">
      <c r="A24" s="2"/>
      <c r="B24" s="1" t="s">
        <v>12</v>
      </c>
      <c r="C24" s="3" t="s">
        <v>42</v>
      </c>
      <c r="D24" s="29">
        <v>5000</v>
      </c>
      <c r="E24" s="29">
        <v>5000</v>
      </c>
      <c r="F24" s="24"/>
      <c r="I24" s="33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wddlac7BRNY4/vjT5d1ALBXh23E=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B6ckrmZ24i4fPHzvOzRjC7AbZeM=</DigestValue>
    </Reference>
  </SignedInfo>
  <SignatureValue>SlUhUtM9RYpP3oUth4/Qxq0i+F1jzyGLdvXJ8tcbm4Bm2ERc3jRn2IL/FRWVBGlPH1ByZ64UTf6m
mbmd5plMpQRAbX/7OPOuHbUd6K4x4qNURDJ5Qny7deOH4qn0+14rNwv5EsYpVmhPKHurB/zdsHt8
/EUwVbMaJbbhx0kmLiA=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6LVa/LrdEVm+wllENjLgaq9yFr4=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MXyGw1qsJfFf9flzuSNyySjer0g=</DigestValue>
      </Reference>
      <Reference URI="/xl/worksheets/sheet1.xml?ContentType=application/vnd.openxmlformats-officedocument.spreadsheetml.worksheet+xml">
        <DigestMethod Algorithm="http://www.w3.org/2000/09/xmldsig#sha1"/>
        <DigestValue>aJHakPzd0Ab++OAoQXxBU9HwcSc=</DigestValue>
      </Reference>
      <Reference URI="/xl/calcChain.xml?ContentType=application/vnd.openxmlformats-officedocument.spreadsheetml.calcChain+xml">
        <DigestMethod Algorithm="http://www.w3.org/2000/09/xmldsig#sha1"/>
        <DigestValue>Lt3+UeX8o4FTkYmQjDQ0JQE68fE=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7JGCIwMZPuwO8xJq8f5Ftr2nN2U=</DigestValue>
      </Reference>
      <Reference URI="/xl/styles.xml?ContentType=application/vnd.openxmlformats-officedocument.spreadsheetml.styles+xml">
        <DigestMethod Algorithm="http://www.w3.org/2000/09/xmldsig#sha1"/>
        <DigestValue>NQTtuyQIbQcwYClEtfgPceCeJHc=</DigestValue>
      </Reference>
      <Reference URI="/xl/workbook.xml?ContentType=application/vnd.openxmlformats-officedocument.spreadsheetml.sheet.main+xml">
        <DigestMethod Algorithm="http://www.w3.org/2000/09/xmldsig#sha1"/>
        <DigestValue>XDQNAGUSmkg6lhtYQSXzugsna8s=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2021-03-31T13:05:57Z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2021-03-31T13:05:57Z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2021-03-31T12:58:52Z</dcterms:modified>
</cp:coreProperties>
</file>