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calcChain.xml><?xml version="1.0" encoding="utf-8"?>
<calcChain xmlns="http://schemas.openxmlformats.org/spreadsheetml/2006/main">
  <c r="F3" i="6" l="1"/>
  <c r="F9" i="6" l="1"/>
  <c r="F21" i="6" s="1"/>
  <c r="D9" i="6"/>
  <c r="D3" i="6" l="1"/>
  <c r="G9" i="6" l="1"/>
  <c r="G16" i="6"/>
  <c r="G11" i="6"/>
  <c r="G12" i="6"/>
  <c r="G5" i="6"/>
  <c r="G4" i="6"/>
  <c r="G3" i="6"/>
  <c r="G10" i="6" l="1"/>
  <c r="G19" i="6" l="1"/>
  <c r="G21" i="6" l="1"/>
  <c r="G20" i="6" l="1"/>
</calcChain>
</file>

<file path=xl/comments1.xml><?xml version="1.0" encoding="utf-8"?>
<comments xmlns="http://schemas.openxmlformats.org/spreadsheetml/2006/main">
  <authors>
    <author>linhtt88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linhtt88:</t>
        </r>
        <r>
          <rPr>
            <sz val="9"/>
            <color indexed="81"/>
            <rFont val="Tahoma"/>
            <family val="2"/>
          </rPr>
          <t xml:space="preserve">
8.705.367 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linhtt88:</t>
        </r>
        <r>
          <rPr>
            <sz val="9"/>
            <color indexed="81"/>
            <rFont val="Tahoma"/>
            <family val="2"/>
          </rPr>
          <t xml:space="preserve">
17.765.743</t>
        </r>
      </text>
    </comment>
  </commentList>
</comments>
</file>

<file path=xl/sharedStrings.xml><?xml version="1.0" encoding="utf-8"?>
<sst xmlns="http://schemas.openxmlformats.org/spreadsheetml/2006/main" count="185" uniqueCount="154">
  <si>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</si>
  <si>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</si>
  <si>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</si>
  <si>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</si>
  <si>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</si>
  <si>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</si>
  <si>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</si>
  <si>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</si>
  <si>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</si>
  <si>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</si>
  <si>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</si>
  <si>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</si>
  <si>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</si>
  <si>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</si>
  <si>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</si>
  <si>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</si>
  <si>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</si>
  <si>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</si>
  <si>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</si>
  <si>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</si>
  <si>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</si>
  <si>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</si>
  <si>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</si>
  <si>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</si>
  <si>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</si>
  <si>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</si>
  <si>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</si>
  <si>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</si>
  <si>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</si>
  <si>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</si>
  <si>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</si>
  <si>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</si>
  <si>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</si>
  <si>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</si>
  <si>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</si>
  <si>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</si>
  <si>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</si>
  <si>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</si>
  <si>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</si>
  <si>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</si>
  <si>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</si>
  <si>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</si>
  <si>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</si>
  <si>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</si>
  <si>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</si>
  <si>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</si>
  <si>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</si>
  <si>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</si>
  <si>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</si>
  <si>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</si>
  <si>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</si>
  <si>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</si>
  <si>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</si>
  <si>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</si>
  <si>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</si>
  <si>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</si>
  <si>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</si>
  <si>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</si>
  <si>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</si>
  <si>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</si>
  <si>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</si>
  <si>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</si>
  <si>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</si>
  <si>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</si>
  <si>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</si>
  <si>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</si>
  <si>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</si>
  <si>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</si>
  <si>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</si>
  <si>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</si>
  <si>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</si>
  <si>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</si>
  <si>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</si>
  <si>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</si>
  <si>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</si>
  <si>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</si>
  <si>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</si>
  <si>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</si>
  <si>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</si>
  <si>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</si>
  <si>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</si>
  <si>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</si>
  <si>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</si>
  <si>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</si>
  <si>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</si>
  <si>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</si>
  <si>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</si>
  <si>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</si>
  <si>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</si>
  <si>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</si>
  <si>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</si>
  <si>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</si>
  <si>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</si>
  <si>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</si>
  <si>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</si>
  <si>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</si>
  <si>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</si>
  <si>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</si>
  <si>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</si>
  <si>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</si>
  <si>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</si>
  <si>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</si>
  <si>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</si>
  <si>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</si>
  <si>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</si>
  <si>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</si>
  <si>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</si>
  <si>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</si>
  <si>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</si>
  <si>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</si>
  <si>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</si>
  <si>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</si>
  <si>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</si>
  <si>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</si>
  <si>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</si>
  <si>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</si>
  <si>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</si>
  <si>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</si>
  <si>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</si>
  <si>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</si>
  <si>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</si>
  <si>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</si>
  <si>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</si>
  <si>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</si>
  <si>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</si>
  <si>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</si>
  <si>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</si>
  <si>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</si>
  <si>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</si>
  <si>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</si>
  <si>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</si>
  <si>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</si>
  <si>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4030.2</t>
  </si>
  <si>
    <t>3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</si>
  <si>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</si>
  <si>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</si>
  <si>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</si>
  <si>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</si>
  <si>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</si>
  <si>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</si>
  <si>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</si>
  <si>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</si>
  <si>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</si>
  <si>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</si>
  <si>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</si>
  <si>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</si>
  <si>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</si>
  <si>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</si>
  <si>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</si>
  <si>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MSR118001       </t>
  </si>
  <si>
    <t xml:space="preserve">     NPM11907        </t>
  </si>
  <si>
    <t xml:space="preserve">     SCR11816        </t>
  </si>
  <si>
    <t>Kỳ này 28/02/2021</t>
  </si>
  <si>
    <t>Lập, ngày 05 tháng 03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</si>
</sst>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3" fontId="24" fillId="3" borderId="1" xfId="0" applyNumberFormat="1" applyFont="1" applyFill="1" applyBorder="1" applyAlignment="1" applyProtection="1">
      <alignment horizontal="left" vertical="center" wrapText="1"/>
    </xf>
    <xf numFmtId="41" fontId="6" fillId="0" borderId="1" xfId="0" applyNumberFormat="1" applyFont="1" applyFill="1" applyBorder="1" applyAlignment="1" applyProtection="1">
      <alignment horizontal="right" vertical="center" wrapText="1"/>
    </xf>
    <xf numFmtId="43" fontId="5" fillId="0" borderId="0" xfId="1" applyFont="1">
      <protection locked="0"/>
    </xf>
    <xf numFmtId="43" fontId="5" fillId="0" borderId="0" xfId="0" applyNumberFormat="1" applyFont="1"/>
    <xf numFmtId="164" fontId="23" fillId="5" borderId="1" xfId="5" applyNumberFormat="1" applyFont="1" applyFill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164" fontId="5" fillId="0" borderId="0" xfId="1" applyNumberFormat="1" applyFont="1">
      <protection locked="0"/>
    </xf>
    <xf numFmtId="3" fontId="5" fillId="0" borderId="0" xfId="0" applyNumberFormat="1" applyFont="1"/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topLeftCell="A7" workbookViewId="0">
      <selection activeCell="A25" sqref="A25:C25"/>
    </sheetView>
  </sheetViews>
  <sheetFormatPr defaultRowHeight="15" x14ac:dyDescent="0.25"/>
  <cols>
    <col min="1" max="1" width="14.5703125" style="13" customWidth="1"/>
    <col min="2" max="2" width="13.140625" style="13" customWidth="1"/>
    <col min="3" max="3" width="24" style="13" customWidth="1"/>
    <col min="4" max="4" width="19.7109375" style="13" customWidth="1"/>
    <col min="5" max="5" width="15.7109375" style="13" customWidth="1"/>
    <col min="6" max="6" width="10.140625" style="13" customWidth="1"/>
    <col min="7" max="7" width="12.28515625" style="13" customWidth="1"/>
    <col min="8" max="16384" width="9.140625" style="13"/>
  </cols>
  <sheetData>
    <row r="2" spans="1:11" ht="15.75" x14ac:dyDescent="0.25">
      <c r="B2" s="14" t="s">
        <v>145</v>
      </c>
    </row>
    <row r="3" spans="1:11" ht="15.75" x14ac:dyDescent="0.25">
      <c r="B3" s="14" t="s">
        <v>124</v>
      </c>
    </row>
    <row r="4" spans="1:11" ht="18.75" x14ac:dyDescent="0.3">
      <c r="B4" s="15" t="s">
        <v>125</v>
      </c>
      <c r="C4" s="16"/>
      <c r="J4" s="17" t="s">
        <v>120</v>
      </c>
      <c r="K4" s="17"/>
    </row>
    <row r="5" spans="1:11" ht="18.75" x14ac:dyDescent="0.3">
      <c r="C5" s="16"/>
      <c r="J5" s="17" t="s">
        <v>121</v>
      </c>
      <c r="K5" s="17"/>
    </row>
    <row r="6" spans="1:11" ht="18.75" x14ac:dyDescent="0.3">
      <c r="A6" s="16" t="s">
        <v>126</v>
      </c>
      <c r="C6" s="16"/>
      <c r="J6" s="17" t="s">
        <v>122</v>
      </c>
      <c r="K6" s="17"/>
    </row>
    <row r="7" spans="1:11" ht="18.75" x14ac:dyDescent="0.3">
      <c r="C7" s="16"/>
      <c r="J7" s="17"/>
      <c r="K7" s="17"/>
    </row>
    <row r="8" spans="1:11" x14ac:dyDescent="0.25">
      <c r="C8" s="18" t="s">
        <v>119</v>
      </c>
      <c r="D8" s="19" t="s">
        <v>120</v>
      </c>
      <c r="J8" s="17">
        <v>1</v>
      </c>
      <c r="K8" s="17" t="s">
        <v>102</v>
      </c>
    </row>
    <row r="9" spans="1:11" x14ac:dyDescent="0.25">
      <c r="C9" s="18" t="s">
        <v>144</v>
      </c>
      <c r="D9" s="19">
        <v>2</v>
      </c>
      <c r="J9" s="17">
        <v>2</v>
      </c>
      <c r="K9" s="17" t="s">
        <v>97</v>
      </c>
    </row>
    <row r="10" spans="1:11" x14ac:dyDescent="0.25">
      <c r="C10" s="18" t="s">
        <v>96</v>
      </c>
      <c r="D10" s="19">
        <v>2021</v>
      </c>
      <c r="J10" s="17">
        <v>3</v>
      </c>
      <c r="K10" s="17" t="s">
        <v>103</v>
      </c>
    </row>
    <row r="11" spans="1:11" x14ac:dyDescent="0.25">
      <c r="J11" s="17">
        <v>4</v>
      </c>
      <c r="K11" s="17" t="s">
        <v>109</v>
      </c>
    </row>
    <row r="12" spans="1:11" x14ac:dyDescent="0.25">
      <c r="J12" s="17">
        <v>5</v>
      </c>
      <c r="K12" s="20"/>
    </row>
    <row r="13" spans="1:11" x14ac:dyDescent="0.25">
      <c r="D13" s="21" t="s">
        <v>82</v>
      </c>
      <c r="J13" s="17">
        <v>6</v>
      </c>
      <c r="K13" s="20"/>
    </row>
    <row r="14" spans="1:11" x14ac:dyDescent="0.25">
      <c r="B14" s="22" t="s">
        <v>76</v>
      </c>
      <c r="C14" s="22" t="s">
        <v>77</v>
      </c>
      <c r="D14" s="23" t="s">
        <v>78</v>
      </c>
      <c r="J14" s="17">
        <v>7</v>
      </c>
      <c r="K14" s="20"/>
    </row>
    <row r="15" spans="1:11" ht="30" x14ac:dyDescent="0.25">
      <c r="B15" s="24">
        <v>1</v>
      </c>
      <c r="C15" s="25" t="s">
        <v>79</v>
      </c>
      <c r="D15" s="26" t="s">
        <v>87</v>
      </c>
      <c r="J15" s="17">
        <v>9</v>
      </c>
      <c r="K15" s="20"/>
    </row>
    <row r="16" spans="1:11" ht="30" x14ac:dyDescent="0.25">
      <c r="B16" s="24">
        <v>2</v>
      </c>
      <c r="C16" s="25" t="s">
        <v>83</v>
      </c>
      <c r="D16" s="26" t="s">
        <v>86</v>
      </c>
      <c r="J16" s="17">
        <v>11</v>
      </c>
      <c r="K16" s="20"/>
    </row>
    <row r="17" spans="1:11" ht="30" x14ac:dyDescent="0.25">
      <c r="B17" s="24">
        <v>3</v>
      </c>
      <c r="C17" s="25" t="s">
        <v>84</v>
      </c>
      <c r="D17" s="26" t="s">
        <v>85</v>
      </c>
      <c r="J17" s="17">
        <v>12</v>
      </c>
      <c r="K17" s="20"/>
    </row>
    <row r="18" spans="1:11" x14ac:dyDescent="0.25">
      <c r="B18" s="22"/>
      <c r="C18" s="22"/>
      <c r="D18" s="23"/>
    </row>
    <row r="20" spans="1:11" x14ac:dyDescent="0.25">
      <c r="B20" s="27" t="s">
        <v>80</v>
      </c>
      <c r="C20" s="28" t="s">
        <v>81</v>
      </c>
    </row>
    <row r="21" spans="1:11" ht="28.5" customHeight="1" x14ac:dyDescent="0.25">
      <c r="C21" s="79" t="s">
        <v>127</v>
      </c>
      <c r="D21" s="79"/>
      <c r="E21" s="79"/>
      <c r="F21" s="79"/>
      <c r="G21" s="79"/>
    </row>
    <row r="24" spans="1:11" ht="15.75" customHeight="1" x14ac:dyDescent="0.25">
      <c r="A24" s="76"/>
      <c r="B24" s="76"/>
      <c r="C24" s="78" t="s">
        <v>153</v>
      </c>
      <c r="D24" s="78"/>
      <c r="E24" s="78"/>
      <c r="F24" s="78"/>
      <c r="G24" s="78"/>
    </row>
    <row r="25" spans="1:11" ht="15.75" customHeight="1" x14ac:dyDescent="0.25">
      <c r="A25" s="77" t="s">
        <v>89</v>
      </c>
      <c r="B25" s="77"/>
      <c r="C25" s="77"/>
      <c r="D25" s="77" t="s">
        <v>90</v>
      </c>
      <c r="E25" s="77"/>
      <c r="F25" s="77"/>
      <c r="G25" s="77"/>
    </row>
    <row r="26" spans="1:11" ht="33.75" customHeight="1" x14ac:dyDescent="0.25">
      <c r="A26" s="31" t="s">
        <v>128</v>
      </c>
      <c r="B26" s="77" t="s">
        <v>92</v>
      </c>
      <c r="C26" s="77"/>
      <c r="D26" s="29" t="s">
        <v>94</v>
      </c>
      <c r="E26" s="29" t="s">
        <v>95</v>
      </c>
      <c r="F26" s="77" t="s">
        <v>148</v>
      </c>
      <c r="G26" s="77"/>
    </row>
    <row r="27" spans="1:11" ht="18.75" customHeight="1" x14ac:dyDescent="0.25">
      <c r="A27" s="32" t="s">
        <v>91</v>
      </c>
      <c r="B27" s="78" t="s">
        <v>93</v>
      </c>
      <c r="C27" s="78"/>
      <c r="D27" s="30" t="s">
        <v>91</v>
      </c>
      <c r="E27" s="30" t="s">
        <v>91</v>
      </c>
      <c r="F27" s="78" t="s">
        <v>93</v>
      </c>
      <c r="G27" s="78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workbookViewId="0">
      <selection activeCell="D25" activeCellId="1" sqref="D22 D25"/>
    </sheetView>
  </sheetViews>
  <sheetFormatPr defaultRowHeight="12.75" x14ac:dyDescent="0.2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7" width="21.28515625" customWidth="1"/>
    <col min="8" max="8" width="16.7109375" bestFit="1" customWidth="1"/>
    <col min="9" max="9" width="13.85546875" customWidth="1"/>
    <col min="10" max="10" width="16.5703125" bestFit="1" customWidth="1"/>
    <col min="11" max="11" width="16.7109375" bestFit="1" customWidth="1"/>
    <col min="12" max="12" width="17.85546875" bestFit="1" customWidth="1"/>
    <col min="13" max="13" width="17.42578125" customWidth="1"/>
  </cols>
  <sheetData>
    <row r="1" spans="1:17" ht="31.5" customHeight="1" x14ac:dyDescent="0.2">
      <c r="A1" s="33" t="s">
        <v>0</v>
      </c>
      <c r="B1" s="33" t="s">
        <v>1</v>
      </c>
      <c r="C1" s="80" t="s">
        <v>117</v>
      </c>
      <c r="D1" s="82"/>
      <c r="E1" s="80" t="s">
        <v>118</v>
      </c>
      <c r="F1" s="81"/>
    </row>
    <row r="2" spans="1:17" ht="31.5" x14ac:dyDescent="0.2">
      <c r="A2" s="34"/>
      <c r="B2" s="34"/>
      <c r="C2" s="3" t="s">
        <v>54</v>
      </c>
      <c r="D2" s="3" t="s">
        <v>53</v>
      </c>
      <c r="E2" s="3" t="s">
        <v>52</v>
      </c>
      <c r="F2" s="3" t="s">
        <v>51</v>
      </c>
    </row>
    <row r="3" spans="1:17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7" x14ac:dyDescent="0.2">
      <c r="A4" s="66" t="s">
        <v>50</v>
      </c>
      <c r="B4" s="66" t="s">
        <v>49</v>
      </c>
      <c r="C4" s="68"/>
      <c r="D4" s="67"/>
      <c r="E4" s="68"/>
      <c r="F4" s="68"/>
    </row>
    <row r="5" spans="1:17" x14ac:dyDescent="0.2">
      <c r="A5" s="4" t="s">
        <v>48</v>
      </c>
      <c r="B5" s="4" t="s">
        <v>47</v>
      </c>
      <c r="C5" s="42">
        <v>53076050</v>
      </c>
      <c r="D5" s="42">
        <v>102268644</v>
      </c>
      <c r="E5" s="42">
        <v>96751900</v>
      </c>
      <c r="F5" s="42">
        <v>200162344</v>
      </c>
      <c r="G5" s="71"/>
      <c r="H5" s="70"/>
      <c r="I5" s="5"/>
      <c r="J5" s="5"/>
      <c r="K5" s="5"/>
      <c r="L5" s="5"/>
      <c r="M5" s="5"/>
      <c r="N5" s="5"/>
      <c r="O5" s="5"/>
      <c r="P5" s="5"/>
      <c r="Q5" s="5"/>
    </row>
    <row r="6" spans="1:17" s="38" customFormat="1" x14ac:dyDescent="0.2">
      <c r="A6" s="37" t="s">
        <v>46</v>
      </c>
      <c r="B6" s="37" t="s">
        <v>45</v>
      </c>
      <c r="C6" s="42"/>
      <c r="D6" s="42"/>
      <c r="E6" s="42"/>
      <c r="F6" s="42"/>
      <c r="G6" s="71"/>
      <c r="H6" s="70"/>
      <c r="I6" s="5"/>
      <c r="J6" s="5"/>
      <c r="K6" s="5"/>
      <c r="L6" s="5"/>
      <c r="M6" s="5"/>
      <c r="N6" s="5"/>
      <c r="O6" s="5"/>
      <c r="P6" s="5"/>
      <c r="Q6" s="5"/>
    </row>
    <row r="7" spans="1:17" s="38" customFormat="1" x14ac:dyDescent="0.2">
      <c r="A7" s="37" t="s">
        <v>44</v>
      </c>
      <c r="B7" s="37" t="s">
        <v>43</v>
      </c>
      <c r="C7" s="65">
        <v>45482750</v>
      </c>
      <c r="D7" s="42">
        <v>114803845</v>
      </c>
      <c r="E7" s="42">
        <v>56232744</v>
      </c>
      <c r="F7" s="42">
        <v>116343608</v>
      </c>
      <c r="G7" s="71"/>
      <c r="H7" s="70"/>
      <c r="I7" s="5"/>
      <c r="J7" s="5"/>
      <c r="K7" s="5"/>
      <c r="L7" s="5"/>
      <c r="M7" s="5"/>
      <c r="N7" s="5"/>
      <c r="O7" s="5"/>
      <c r="P7" s="5"/>
      <c r="Q7" s="5"/>
    </row>
    <row r="8" spans="1:17" s="38" customFormat="1" x14ac:dyDescent="0.2">
      <c r="A8" s="37" t="s">
        <v>42</v>
      </c>
      <c r="B8" s="37" t="s">
        <v>41</v>
      </c>
      <c r="C8" s="65">
        <v>7593300</v>
      </c>
      <c r="D8" s="42">
        <v>15503347</v>
      </c>
      <c r="E8" s="42">
        <v>40519156</v>
      </c>
      <c r="F8" s="42">
        <v>83818736</v>
      </c>
      <c r="G8" s="71"/>
      <c r="H8" s="70"/>
      <c r="I8" s="5"/>
      <c r="J8" s="5"/>
      <c r="K8" s="5"/>
      <c r="L8" s="5"/>
      <c r="M8" s="5"/>
      <c r="N8" s="5"/>
      <c r="O8" s="5"/>
      <c r="P8" s="5"/>
      <c r="Q8" s="5"/>
    </row>
    <row r="9" spans="1:17" s="38" customFormat="1" x14ac:dyDescent="0.2">
      <c r="A9" s="37" t="s">
        <v>40</v>
      </c>
      <c r="B9" s="37" t="s">
        <v>39</v>
      </c>
      <c r="C9" s="42"/>
      <c r="D9" s="42">
        <v>-28038548</v>
      </c>
      <c r="E9" s="42"/>
      <c r="F9" s="42"/>
      <c r="G9" s="71"/>
      <c r="H9" s="70"/>
      <c r="I9" s="5"/>
      <c r="J9" s="5"/>
      <c r="K9" s="5"/>
      <c r="L9" s="5"/>
      <c r="M9" s="5"/>
      <c r="N9" s="5"/>
      <c r="O9" s="5"/>
      <c r="P9" s="5"/>
      <c r="Q9" s="5"/>
    </row>
    <row r="10" spans="1:17" s="38" customFormat="1" x14ac:dyDescent="0.2">
      <c r="A10" s="37" t="s">
        <v>38</v>
      </c>
      <c r="B10" s="37" t="s">
        <v>37</v>
      </c>
      <c r="C10" s="42"/>
      <c r="D10" s="42"/>
      <c r="E10" s="42"/>
      <c r="F10" s="42"/>
      <c r="G10" s="71"/>
      <c r="H10" s="70"/>
      <c r="I10" s="5"/>
      <c r="J10" s="5"/>
      <c r="K10" s="5"/>
      <c r="L10" s="5"/>
      <c r="M10" s="5"/>
      <c r="N10" s="5"/>
      <c r="O10" s="5"/>
      <c r="P10" s="5"/>
      <c r="Q10" s="5"/>
    </row>
    <row r="11" spans="1:17" s="38" customFormat="1" x14ac:dyDescent="0.2">
      <c r="A11" s="39" t="s">
        <v>13</v>
      </c>
      <c r="B11" s="39" t="s">
        <v>36</v>
      </c>
      <c r="C11" s="42">
        <v>109605738</v>
      </c>
      <c r="D11" s="42">
        <v>227215705</v>
      </c>
      <c r="E11" s="42">
        <v>105245057</v>
      </c>
      <c r="F11" s="42">
        <v>220037217</v>
      </c>
      <c r="G11" s="71"/>
      <c r="H11" s="70"/>
      <c r="I11" s="5"/>
      <c r="J11" s="5"/>
      <c r="K11" s="5"/>
      <c r="L11" s="5"/>
      <c r="M11" s="5"/>
      <c r="N11" s="5"/>
      <c r="O11" s="5"/>
      <c r="P11" s="5"/>
      <c r="Q11" s="5"/>
    </row>
    <row r="12" spans="1:17" s="38" customFormat="1" x14ac:dyDescent="0.2">
      <c r="A12" s="37" t="s">
        <v>35</v>
      </c>
      <c r="B12" s="37" t="s">
        <v>34</v>
      </c>
      <c r="C12" s="42">
        <v>74476651</v>
      </c>
      <c r="D12" s="42">
        <v>155013386</v>
      </c>
      <c r="E12" s="42">
        <v>69847372</v>
      </c>
      <c r="F12" s="42">
        <v>147609996</v>
      </c>
      <c r="G12" s="71"/>
      <c r="H12" s="70"/>
      <c r="I12" s="5"/>
      <c r="J12" s="5"/>
      <c r="K12" s="5"/>
      <c r="L12" s="5"/>
      <c r="M12" s="5"/>
      <c r="N12" s="5"/>
      <c r="O12" s="5"/>
      <c r="P12" s="5"/>
      <c r="Q12" s="5"/>
    </row>
    <row r="13" spans="1:17" s="38" customFormat="1" x14ac:dyDescent="0.2">
      <c r="A13" s="37" t="s">
        <v>33</v>
      </c>
      <c r="B13" s="37" t="s">
        <v>32</v>
      </c>
      <c r="C13" s="42">
        <v>10710001</v>
      </c>
      <c r="D13" s="42">
        <v>21487105</v>
      </c>
      <c r="E13" s="42">
        <v>10698153</v>
      </c>
      <c r="F13" s="42">
        <v>21465109</v>
      </c>
      <c r="G13" s="71"/>
      <c r="H13" s="70"/>
      <c r="I13" s="5"/>
      <c r="J13" s="5"/>
      <c r="K13" s="5"/>
      <c r="L13" s="5"/>
      <c r="M13" s="5"/>
      <c r="N13" s="5"/>
      <c r="O13" s="5"/>
      <c r="P13" s="5"/>
      <c r="Q13" s="5"/>
    </row>
    <row r="14" spans="1:17" s="38" customFormat="1" x14ac:dyDescent="0.2">
      <c r="A14" s="37" t="s">
        <v>31</v>
      </c>
      <c r="B14" s="37" t="s">
        <v>30</v>
      </c>
      <c r="C14" s="42"/>
      <c r="D14" s="42"/>
      <c r="E14" s="42"/>
      <c r="F14" s="42"/>
      <c r="G14" s="71"/>
      <c r="H14" s="70"/>
      <c r="I14" s="5"/>
      <c r="J14" s="5"/>
      <c r="K14" s="5"/>
      <c r="L14" s="5"/>
      <c r="M14" s="5"/>
      <c r="N14" s="5"/>
      <c r="O14" s="5"/>
      <c r="P14" s="5"/>
      <c r="Q14" s="5"/>
    </row>
    <row r="15" spans="1:17" s="38" customFormat="1" x14ac:dyDescent="0.2">
      <c r="A15" s="37" t="s">
        <v>29</v>
      </c>
      <c r="B15" s="37" t="s">
        <v>28</v>
      </c>
      <c r="C15" s="42">
        <v>6750684</v>
      </c>
      <c r="D15" s="42">
        <v>14224661</v>
      </c>
      <c r="E15" s="42">
        <v>6972678</v>
      </c>
      <c r="F15" s="42">
        <v>14426229</v>
      </c>
      <c r="G15" s="71"/>
      <c r="H15" s="70"/>
      <c r="I15" s="5"/>
      <c r="J15" s="5"/>
      <c r="K15" s="5"/>
      <c r="L15" s="5"/>
      <c r="M15" s="5"/>
      <c r="N15" s="5"/>
      <c r="O15" s="5"/>
      <c r="P15" s="5"/>
      <c r="Q15" s="5"/>
    </row>
    <row r="16" spans="1:17" s="38" customFormat="1" x14ac:dyDescent="0.2">
      <c r="A16" s="37" t="s">
        <v>27</v>
      </c>
      <c r="B16" s="37" t="s">
        <v>26</v>
      </c>
      <c r="C16" s="42"/>
      <c r="D16" s="42"/>
      <c r="E16" s="42"/>
      <c r="F16" s="42"/>
      <c r="G16" s="71"/>
      <c r="H16" s="70"/>
      <c r="I16" s="5"/>
      <c r="J16" s="5"/>
      <c r="K16" s="5"/>
      <c r="L16" s="5"/>
      <c r="M16" s="5"/>
      <c r="N16" s="5"/>
      <c r="O16" s="5"/>
      <c r="P16" s="5"/>
      <c r="Q16" s="5"/>
    </row>
    <row r="17" spans="1:17" s="38" customFormat="1" x14ac:dyDescent="0.2">
      <c r="A17" s="37" t="s">
        <v>25</v>
      </c>
      <c r="B17" s="37" t="s">
        <v>24</v>
      </c>
      <c r="C17" s="42">
        <v>17668402</v>
      </c>
      <c r="D17" s="42">
        <v>36490553</v>
      </c>
      <c r="E17" s="42">
        <v>17726854</v>
      </c>
      <c r="F17" s="42">
        <v>36535883</v>
      </c>
      <c r="G17" s="71"/>
      <c r="H17" s="70"/>
      <c r="I17" s="5"/>
      <c r="J17" s="5"/>
      <c r="K17" s="5"/>
      <c r="L17" s="5"/>
      <c r="M17" s="5"/>
      <c r="N17" s="5"/>
      <c r="O17" s="5"/>
      <c r="P17" s="5"/>
      <c r="Q17" s="5"/>
    </row>
    <row r="18" spans="1:17" s="40" customFormat="1" x14ac:dyDescent="0.2">
      <c r="A18" s="39" t="s">
        <v>23</v>
      </c>
      <c r="B18" s="39" t="s">
        <v>22</v>
      </c>
      <c r="C18" s="42">
        <v>-56529688</v>
      </c>
      <c r="D18" s="42">
        <v>-124947061</v>
      </c>
      <c r="E18" s="42">
        <v>-8493157</v>
      </c>
      <c r="F18" s="42">
        <v>-19874873</v>
      </c>
      <c r="G18" s="71"/>
      <c r="H18" s="70"/>
      <c r="I18" s="5"/>
      <c r="J18" s="5"/>
      <c r="K18" s="5"/>
      <c r="L18" s="5"/>
      <c r="M18" s="5"/>
      <c r="N18" s="5"/>
      <c r="O18" s="5"/>
      <c r="P18" s="5"/>
      <c r="Q18" s="5"/>
    </row>
    <row r="19" spans="1:17" s="40" customFormat="1" x14ac:dyDescent="0.2">
      <c r="A19" s="73" t="s">
        <v>21</v>
      </c>
      <c r="B19" s="73" t="s">
        <v>20</v>
      </c>
      <c r="C19" s="72"/>
      <c r="D19" s="72"/>
      <c r="E19" s="72"/>
      <c r="F19" s="72"/>
      <c r="G19" s="71"/>
      <c r="H19" s="70"/>
      <c r="I19" s="5"/>
      <c r="J19" s="5"/>
      <c r="K19" s="5"/>
      <c r="L19" s="5"/>
      <c r="M19" s="5"/>
      <c r="N19" s="5"/>
      <c r="O19" s="5"/>
      <c r="P19" s="5"/>
      <c r="Q19" s="5"/>
    </row>
    <row r="20" spans="1:17" s="5" customFormat="1" x14ac:dyDescent="0.2">
      <c r="A20" s="4" t="s">
        <v>19</v>
      </c>
      <c r="B20" s="4" t="s">
        <v>18</v>
      </c>
      <c r="C20" s="65">
        <v>4566424660</v>
      </c>
      <c r="D20" s="65">
        <v>6226512388</v>
      </c>
      <c r="E20" s="65"/>
      <c r="F20" s="65"/>
      <c r="G20" s="74"/>
      <c r="H20" s="74"/>
      <c r="I20" s="74"/>
      <c r="J20" s="74"/>
      <c r="K20" s="74"/>
      <c r="L20" s="74"/>
      <c r="M20" s="75"/>
    </row>
    <row r="21" spans="1:17" s="5" customFormat="1" x14ac:dyDescent="0.2">
      <c r="A21" s="4" t="s">
        <v>17</v>
      </c>
      <c r="B21" s="4" t="s">
        <v>16</v>
      </c>
      <c r="C21" s="65">
        <v>4566424660</v>
      </c>
      <c r="D21" s="65">
        <v>6226512388</v>
      </c>
      <c r="E21" s="65"/>
      <c r="F21" s="65"/>
      <c r="G21" s="74"/>
      <c r="H21" s="74"/>
      <c r="I21" s="74"/>
      <c r="J21" s="74"/>
      <c r="K21" s="74"/>
      <c r="L21" s="74"/>
    </row>
    <row r="22" spans="1:17" s="5" customFormat="1" x14ac:dyDescent="0.2">
      <c r="A22" s="4" t="s">
        <v>15</v>
      </c>
      <c r="B22" s="4" t="s">
        <v>14</v>
      </c>
      <c r="C22" s="65"/>
      <c r="D22" s="65"/>
      <c r="E22" s="65"/>
      <c r="F22" s="65"/>
      <c r="G22" s="74"/>
      <c r="H22" s="74"/>
      <c r="I22" s="74"/>
      <c r="J22" s="74"/>
      <c r="K22" s="74"/>
      <c r="L22" s="74"/>
    </row>
    <row r="23" spans="1:17" s="5" customFormat="1" x14ac:dyDescent="0.2">
      <c r="A23" s="4" t="s">
        <v>13</v>
      </c>
      <c r="B23" s="4" t="s">
        <v>12</v>
      </c>
      <c r="C23" s="65">
        <v>6474600</v>
      </c>
      <c r="D23" s="65">
        <v>2322676840</v>
      </c>
      <c r="E23" s="65">
        <v>3184973300</v>
      </c>
      <c r="F23" s="65">
        <v>3744370590</v>
      </c>
      <c r="G23" s="74"/>
      <c r="H23" s="74"/>
      <c r="I23" s="74"/>
      <c r="J23" s="74"/>
      <c r="K23" s="74"/>
      <c r="L23" s="74"/>
    </row>
    <row r="24" spans="1:17" s="5" customFormat="1" x14ac:dyDescent="0.2">
      <c r="A24" s="4" t="s">
        <v>11</v>
      </c>
      <c r="B24" s="4" t="s">
        <v>10</v>
      </c>
      <c r="C24" s="65">
        <v>6474600</v>
      </c>
      <c r="D24" s="65">
        <v>2322676840</v>
      </c>
      <c r="E24" s="65">
        <v>3184973300</v>
      </c>
      <c r="F24" s="65">
        <v>3744370590</v>
      </c>
      <c r="G24" s="74"/>
      <c r="H24" s="74"/>
      <c r="I24" s="74"/>
      <c r="J24" s="74"/>
      <c r="K24" s="74"/>
      <c r="L24" s="74"/>
    </row>
    <row r="25" spans="1:17" s="5" customFormat="1" x14ac:dyDescent="0.2">
      <c r="A25" s="4" t="s">
        <v>9</v>
      </c>
      <c r="B25" s="4" t="s">
        <v>8</v>
      </c>
      <c r="C25" s="65"/>
      <c r="D25" s="65"/>
      <c r="E25" s="65"/>
      <c r="F25" s="65"/>
      <c r="G25" s="74"/>
      <c r="H25" s="74"/>
      <c r="I25" s="74"/>
      <c r="J25" s="74"/>
      <c r="K25" s="74"/>
      <c r="L25" s="74"/>
    </row>
    <row r="26" spans="1:17" s="5" customFormat="1" x14ac:dyDescent="0.2">
      <c r="A26" s="4" t="s">
        <v>7</v>
      </c>
      <c r="B26" s="4" t="s">
        <v>6</v>
      </c>
      <c r="C26" s="65">
        <v>4559950060</v>
      </c>
      <c r="D26" s="65">
        <v>3903835548</v>
      </c>
      <c r="E26" s="65">
        <v>-3184973300</v>
      </c>
      <c r="F26" s="65">
        <v>-3744370590</v>
      </c>
      <c r="G26" s="74"/>
      <c r="H26" s="74"/>
      <c r="I26" s="74"/>
      <c r="J26" s="74"/>
      <c r="K26" s="74"/>
      <c r="L26" s="74"/>
      <c r="M26" s="49"/>
    </row>
    <row r="27" spans="1:17" x14ac:dyDescent="0.2">
      <c r="C27" s="49"/>
      <c r="D27" s="49"/>
      <c r="E27" s="5"/>
      <c r="F27" s="5"/>
    </row>
    <row r="28" spans="1:17" x14ac:dyDescent="0.2">
      <c r="C28" s="11"/>
      <c r="D28" s="11"/>
      <c r="E28" s="11"/>
      <c r="M28" s="11"/>
    </row>
    <row r="29" spans="1:17" x14ac:dyDescent="0.2">
      <c r="C29" s="11"/>
      <c r="D29" s="11"/>
    </row>
    <row r="30" spans="1:17" x14ac:dyDescent="0.2">
      <c r="D30" s="11"/>
    </row>
    <row r="31" spans="1:17" x14ac:dyDescent="0.2">
      <c r="D31" s="11"/>
    </row>
    <row r="32" spans="1:17" x14ac:dyDescent="0.2">
      <c r="D32" s="11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D2" sqref="D2"/>
    </sheetView>
  </sheetViews>
  <sheetFormatPr defaultRowHeight="10.5" x14ac:dyDescent="0.15"/>
  <cols>
    <col min="1" max="1" width="5" style="44" customWidth="1"/>
    <col min="2" max="2" width="35.28515625" style="44" customWidth="1"/>
    <col min="3" max="3" width="9.140625" style="44"/>
    <col min="4" max="4" width="17.85546875" style="47" customWidth="1"/>
    <col min="5" max="5" width="18.5703125" style="47" customWidth="1"/>
    <col min="6" max="6" width="9.140625" style="44"/>
    <col min="7" max="7" width="14" style="44" bestFit="1" customWidth="1"/>
    <col min="8" max="16384" width="9.140625" style="44"/>
  </cols>
  <sheetData>
    <row r="1" spans="1:7" ht="21" x14ac:dyDescent="0.15">
      <c r="A1" s="3" t="s">
        <v>76</v>
      </c>
      <c r="B1" s="3" t="s">
        <v>0</v>
      </c>
      <c r="C1" s="3" t="s">
        <v>88</v>
      </c>
      <c r="D1" s="35" t="s">
        <v>152</v>
      </c>
      <c r="E1" s="35" t="s">
        <v>70</v>
      </c>
    </row>
    <row r="2" spans="1:7" ht="22.5" customHeight="1" x14ac:dyDescent="0.15">
      <c r="A2" s="7" t="s">
        <v>102</v>
      </c>
      <c r="B2" s="4" t="s">
        <v>104</v>
      </c>
      <c r="C2" s="4" t="s">
        <v>55</v>
      </c>
      <c r="D2" s="62">
        <v>61500011763</v>
      </c>
      <c r="E2" s="36">
        <v>60736338426</v>
      </c>
      <c r="F2" s="45"/>
      <c r="G2" s="45"/>
    </row>
    <row r="3" spans="1:7" ht="21" customHeight="1" x14ac:dyDescent="0.15">
      <c r="A3" s="7" t="s">
        <v>97</v>
      </c>
      <c r="B3" s="4" t="s">
        <v>105</v>
      </c>
      <c r="C3" s="4" t="s">
        <v>56</v>
      </c>
      <c r="D3" s="63">
        <v>4503420372</v>
      </c>
      <c r="E3" s="12">
        <v>-3193466457</v>
      </c>
      <c r="F3" s="45"/>
      <c r="G3" s="45"/>
    </row>
    <row r="4" spans="1:7" x14ac:dyDescent="0.15">
      <c r="A4" s="7"/>
      <c r="B4" s="4" t="s">
        <v>57</v>
      </c>
      <c r="C4" s="4" t="s">
        <v>58</v>
      </c>
      <c r="D4" s="63"/>
      <c r="E4" s="46"/>
      <c r="F4" s="45"/>
      <c r="G4" s="45"/>
    </row>
    <row r="5" spans="1:7" ht="21" x14ac:dyDescent="0.15">
      <c r="A5" s="8" t="s">
        <v>2</v>
      </c>
      <c r="B5" s="6" t="s">
        <v>106</v>
      </c>
      <c r="C5" s="4" t="s">
        <v>59</v>
      </c>
      <c r="D5" s="64">
        <v>4503420372</v>
      </c>
      <c r="E5" s="12">
        <v>-3193466457</v>
      </c>
      <c r="F5" s="45"/>
      <c r="G5" s="45"/>
    </row>
    <row r="6" spans="1:7" ht="31.5" x14ac:dyDescent="0.15">
      <c r="A6" s="8" t="s">
        <v>5</v>
      </c>
      <c r="B6" s="6" t="s">
        <v>107</v>
      </c>
      <c r="C6" s="4" t="s">
        <v>60</v>
      </c>
      <c r="D6" s="63"/>
      <c r="E6" s="46"/>
      <c r="F6" s="45"/>
      <c r="G6" s="45"/>
    </row>
    <row r="7" spans="1:7" ht="23.25" customHeight="1" x14ac:dyDescent="0.15">
      <c r="A7" s="7" t="s">
        <v>103</v>
      </c>
      <c r="B7" s="4" t="s">
        <v>108</v>
      </c>
      <c r="C7" s="4" t="s">
        <v>61</v>
      </c>
      <c r="D7" s="62">
        <v>66003432135</v>
      </c>
      <c r="E7" s="36">
        <v>57542871969</v>
      </c>
      <c r="F7" s="45"/>
      <c r="G7" s="45"/>
    </row>
  </sheetData>
  <conditionalFormatting sqref="D5">
    <cfRule type="expression" dxfId="1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7" sqref="H37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5" customFormat="1" x14ac:dyDescent="0.2">
      <c r="A3" s="7" t="s">
        <v>102</v>
      </c>
      <c r="B3" s="4" t="s">
        <v>100</v>
      </c>
      <c r="C3" s="4" t="s">
        <v>62</v>
      </c>
      <c r="D3" s="50">
        <f>SUM(D4:D5)</f>
        <v>803179</v>
      </c>
      <c r="E3" s="50"/>
      <c r="F3" s="50">
        <f>SUM(F4:F5)</f>
        <v>48003079800</v>
      </c>
      <c r="G3" s="52">
        <f>F3/$F$21</f>
        <v>0.72540318949625793</v>
      </c>
      <c r="I3" s="49"/>
    </row>
    <row r="4" spans="1:9" ht="13.5" customHeight="1" x14ac:dyDescent="0.2">
      <c r="A4" s="7" t="s">
        <v>2</v>
      </c>
      <c r="B4" s="41" t="s">
        <v>146</v>
      </c>
      <c r="C4" s="4" t="s">
        <v>123</v>
      </c>
      <c r="D4" s="50">
        <v>543179</v>
      </c>
      <c r="E4" s="53">
        <v>36200</v>
      </c>
      <c r="F4" s="53">
        <v>19663079800</v>
      </c>
      <c r="G4" s="52">
        <f>F4/$F$21</f>
        <v>0.29714053476709307</v>
      </c>
      <c r="I4" s="11"/>
    </row>
    <row r="5" spans="1:9" ht="13.5" customHeight="1" x14ac:dyDescent="0.2">
      <c r="A5" s="7" t="s">
        <v>5</v>
      </c>
      <c r="B5" s="41" t="s">
        <v>147</v>
      </c>
      <c r="C5" s="4" t="s">
        <v>132</v>
      </c>
      <c r="D5" s="50">
        <v>260000</v>
      </c>
      <c r="E5" s="53">
        <v>109000</v>
      </c>
      <c r="F5" s="53">
        <v>28340000000</v>
      </c>
      <c r="G5" s="52">
        <f>F5/$F$21</f>
        <v>0.42826265472916492</v>
      </c>
      <c r="I5" s="11"/>
    </row>
    <row r="6" spans="1:9" x14ac:dyDescent="0.2">
      <c r="A6" s="7" t="s">
        <v>97</v>
      </c>
      <c r="B6" s="4" t="s">
        <v>113</v>
      </c>
      <c r="C6" s="4" t="s">
        <v>63</v>
      </c>
      <c r="D6" s="54"/>
      <c r="E6" s="55"/>
      <c r="F6" s="61"/>
      <c r="G6" s="52"/>
    </row>
    <row r="7" spans="1:9" x14ac:dyDescent="0.2">
      <c r="A7" s="7" t="s">
        <v>2</v>
      </c>
      <c r="B7" s="4" t="s">
        <v>134</v>
      </c>
      <c r="C7" s="4" t="s">
        <v>135</v>
      </c>
      <c r="D7" s="54"/>
      <c r="E7" s="55"/>
      <c r="F7" s="61"/>
      <c r="G7" s="52"/>
    </row>
    <row r="8" spans="1:9" x14ac:dyDescent="0.2">
      <c r="A8" s="7" t="s">
        <v>5</v>
      </c>
      <c r="B8" s="4" t="s">
        <v>134</v>
      </c>
      <c r="C8" s="4" t="s">
        <v>136</v>
      </c>
      <c r="D8" s="54"/>
      <c r="E8" s="55"/>
      <c r="F8" s="61"/>
      <c r="G8" s="52"/>
    </row>
    <row r="9" spans="1:9" x14ac:dyDescent="0.2">
      <c r="A9" s="7" t="s">
        <v>103</v>
      </c>
      <c r="B9" s="4" t="s">
        <v>99</v>
      </c>
      <c r="C9" s="4" t="s">
        <v>64</v>
      </c>
      <c r="D9" s="50">
        <f>SUM(D10:D12)</f>
        <v>66000</v>
      </c>
      <c r="E9" s="51"/>
      <c r="F9" s="50">
        <f>SUM(F10:F12)</f>
        <v>6715135460</v>
      </c>
      <c r="G9" s="52">
        <f>F9/$F$21</f>
        <v>0.10147641986469838</v>
      </c>
      <c r="I9" s="49"/>
    </row>
    <row r="10" spans="1:9" ht="13.5" customHeight="1" x14ac:dyDescent="0.2">
      <c r="A10" s="7" t="s">
        <v>2</v>
      </c>
      <c r="B10" s="48" t="s">
        <v>149</v>
      </c>
      <c r="C10" s="39" t="s">
        <v>129</v>
      </c>
      <c r="D10" s="50">
        <v>22000</v>
      </c>
      <c r="E10" s="51">
        <v>101213.25</v>
      </c>
      <c r="F10" s="53">
        <v>2226691500</v>
      </c>
      <c r="G10" s="52">
        <f>F10/$F$21</f>
        <v>3.364886425733473E-2</v>
      </c>
      <c r="I10" s="11"/>
    </row>
    <row r="11" spans="1:9" x14ac:dyDescent="0.2">
      <c r="A11" s="7" t="s">
        <v>5</v>
      </c>
      <c r="B11" s="48" t="s">
        <v>150</v>
      </c>
      <c r="C11" s="39" t="s">
        <v>130</v>
      </c>
      <c r="D11" s="50">
        <v>22000</v>
      </c>
      <c r="E11" s="51">
        <v>103322.91</v>
      </c>
      <c r="F11" s="53">
        <v>2273104020</v>
      </c>
      <c r="G11" s="52">
        <f>F11/$F$21</f>
        <v>3.4350231548367562E-2</v>
      </c>
      <c r="I11" s="11"/>
    </row>
    <row r="12" spans="1:9" s="10" customFormat="1" x14ac:dyDescent="0.2">
      <c r="A12" s="7" t="s">
        <v>133</v>
      </c>
      <c r="B12" s="48" t="s">
        <v>151</v>
      </c>
      <c r="C12" s="39" t="s">
        <v>131</v>
      </c>
      <c r="D12" s="50">
        <v>22000</v>
      </c>
      <c r="E12" s="51">
        <v>100697.27</v>
      </c>
      <c r="F12" s="53">
        <v>2215339940</v>
      </c>
      <c r="G12" s="52">
        <f>F12/$F$21</f>
        <v>3.3477324058996082E-2</v>
      </c>
      <c r="H12"/>
      <c r="I12" s="11"/>
    </row>
    <row r="13" spans="1:9" x14ac:dyDescent="0.2">
      <c r="A13" s="7" t="s">
        <v>109</v>
      </c>
      <c r="B13" s="4" t="s">
        <v>114</v>
      </c>
      <c r="C13" s="4" t="s">
        <v>65</v>
      </c>
      <c r="D13" s="50"/>
      <c r="E13" s="56"/>
      <c r="F13" s="53"/>
      <c r="G13" s="52"/>
      <c r="I13" s="49"/>
    </row>
    <row r="14" spans="1:9" x14ac:dyDescent="0.2">
      <c r="A14" s="7" t="s">
        <v>2</v>
      </c>
      <c r="B14" s="4" t="s">
        <v>137</v>
      </c>
      <c r="C14" s="4" t="s">
        <v>138</v>
      </c>
      <c r="D14" s="54"/>
      <c r="E14" s="56"/>
      <c r="F14" s="61"/>
      <c r="G14" s="52"/>
      <c r="I14" s="49"/>
    </row>
    <row r="15" spans="1:9" x14ac:dyDescent="0.2">
      <c r="A15" s="7" t="s">
        <v>5</v>
      </c>
      <c r="B15" s="4" t="s">
        <v>139</v>
      </c>
      <c r="C15" s="4" t="s">
        <v>140</v>
      </c>
      <c r="D15" s="57"/>
      <c r="E15" s="57"/>
      <c r="F15" s="61"/>
      <c r="G15" s="52"/>
      <c r="I15" s="49"/>
    </row>
    <row r="16" spans="1:9" x14ac:dyDescent="0.2">
      <c r="A16" s="7" t="s">
        <v>110</v>
      </c>
      <c r="B16" s="4" t="s">
        <v>101</v>
      </c>
      <c r="C16" s="4" t="s">
        <v>66</v>
      </c>
      <c r="D16" s="54"/>
      <c r="E16" s="56"/>
      <c r="F16" s="69">
        <v>210417539</v>
      </c>
      <c r="G16" s="52">
        <f>F16/$F$21</f>
        <v>3.1797450195383764E-3</v>
      </c>
      <c r="I16" s="49"/>
    </row>
    <row r="17" spans="1:9" x14ac:dyDescent="0.2">
      <c r="A17" s="7" t="s">
        <v>2</v>
      </c>
      <c r="B17" s="4" t="s">
        <v>137</v>
      </c>
      <c r="C17" s="4" t="s">
        <v>141</v>
      </c>
      <c r="D17" s="54"/>
      <c r="E17" s="56"/>
      <c r="F17" s="61"/>
      <c r="G17" s="52"/>
      <c r="I17" s="49"/>
    </row>
    <row r="18" spans="1:9" x14ac:dyDescent="0.2">
      <c r="A18" s="7" t="s">
        <v>5</v>
      </c>
      <c r="B18" s="4" t="s">
        <v>142</v>
      </c>
      <c r="C18" s="4" t="s">
        <v>143</v>
      </c>
      <c r="D18" s="54"/>
      <c r="E18" s="56"/>
      <c r="F18" s="61"/>
      <c r="G18" s="52"/>
      <c r="I18" s="49"/>
    </row>
    <row r="19" spans="1:9" x14ac:dyDescent="0.2">
      <c r="A19" s="7" t="s">
        <v>111</v>
      </c>
      <c r="B19" s="4" t="s">
        <v>98</v>
      </c>
      <c r="C19" s="4" t="s">
        <v>67</v>
      </c>
      <c r="D19" s="54"/>
      <c r="E19" s="56"/>
      <c r="F19" s="53">
        <v>11245710649</v>
      </c>
      <c r="G19" s="52">
        <f>F19/$F$21</f>
        <v>0.16994064561950528</v>
      </c>
      <c r="I19" s="49"/>
    </row>
    <row r="20" spans="1:9" x14ac:dyDescent="0.2">
      <c r="A20" s="8" t="s">
        <v>2</v>
      </c>
      <c r="B20" s="9" t="s">
        <v>115</v>
      </c>
      <c r="C20" s="9" t="s">
        <v>68</v>
      </c>
      <c r="D20" s="58"/>
      <c r="E20" s="59"/>
      <c r="F20" s="53">
        <v>11245710649</v>
      </c>
      <c r="G20" s="52">
        <f>F20/$F$21</f>
        <v>0.16994064561950528</v>
      </c>
      <c r="I20" s="49"/>
    </row>
    <row r="21" spans="1:9" x14ac:dyDescent="0.2">
      <c r="A21" s="7" t="s">
        <v>112</v>
      </c>
      <c r="B21" s="4" t="s">
        <v>116</v>
      </c>
      <c r="C21" s="4" t="s">
        <v>69</v>
      </c>
      <c r="D21" s="60"/>
      <c r="E21" s="57"/>
      <c r="F21" s="53">
        <f>F19+F16+F9+F3</f>
        <v>66174343448</v>
      </c>
      <c r="G21" s="52">
        <f>F21/$F$21</f>
        <v>1</v>
      </c>
      <c r="I21" s="49"/>
    </row>
    <row r="22" spans="1:9" x14ac:dyDescent="0.2">
      <c r="G22" s="43"/>
    </row>
  </sheetData>
  <conditionalFormatting sqref="F16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UCJIOYwVrD80RE0tvLSIdejbyxE=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2daQz+kraCqzQ2qS5I4n4Cl9wA4=</DigestValue>
    </Reference>
  </SignedInfo>
  <SignatureValue>hfM4joNZfQR6uxT+vptT03sH12w2j5Px/f96M8a93LWeqximmdr0TJPrYx8jPOJhuiFBHOZFk1XN
gbo/XqVMSzIMa0zn1fHR5i6MCYkhtk7oLNISslZYbjcikGGkwNnRO5bCV/7AzWWGudvZTNoppKla
FUytSJnjxadVrnBXTG8=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1.xml?ContentType=application/vnd.openxmlformats-officedocument.spreadsheetml.worksheet+xml">
        <DigestMethod Algorithm="http://www.w3.org/2000/09/xmldsig#sha1"/>
        <DigestValue>rfCaAgjeKffy3OZ+Ja+h2IVjObs=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sharedStrings.xml?ContentType=application/vnd.openxmlformats-officedocument.spreadsheetml.sharedStrings+xml">
        <DigestMethod Algorithm="http://www.w3.org/2000/09/xmldsig#sha1"/>
        <DigestValue>iU8mg24pcJIa0TRkXGzjpC2Kvjs=</DigestValue>
      </Reference>
      <Reference URI="/xl/drawings/vmlDrawing1.vml?ContentType=application/vnd.openxmlformats-officedocument.vmlDrawing">
        <DigestMethod Algorithm="http://www.w3.org/2000/09/xmldsig#sha1"/>
        <DigestValue>8u/IMO4oxU6Rtk5YAdbJ/cb+KDs=</DigestValue>
      </Reference>
      <Reference URI="/xl/styles.xml?ContentType=application/vnd.openxmlformats-officedocument.spreadsheetml.styles+xml">
        <DigestMethod Algorithm="http://www.w3.org/2000/09/xmldsig#sha1"/>
        <DigestValue>pNzqnpnPJfz7+6tGHr93uNIYUCU=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worksheets/sheet3.xml?ContentType=application/vnd.openxmlformats-officedocument.spreadsheetml.worksheet+xml">
        <DigestMethod Algorithm="http://www.w3.org/2000/09/xmldsig#sha1"/>
        <DigestValue>7wvvTZxo6aMRr3nBK6f7sHtyWcc=</DigestValue>
      </Reference>
      <Reference URI="/xl/comments1.xml?ContentType=application/vnd.openxmlformats-officedocument.spreadsheetml.comments+xml">
        <DigestMethod Algorithm="http://www.w3.org/2000/09/xmldsig#sha1"/>
        <DigestValue>gWU5Y5TnVdpJj/6m6Y8TWUZUTMo=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4.xml?ContentType=application/vnd.openxmlformats-officedocument.spreadsheetml.worksheet+xml">
        <DigestMethod Algorithm="http://www.w3.org/2000/09/xmldsig#sha1"/>
        <DigestValue>wD7xMTwLpT54O6LZRGq8udBjBbA=</DigestValue>
      </Reference>
      <Reference URI="/xl/calcChain.xml?ContentType=application/vnd.openxmlformats-officedocument.spreadsheetml.calcChain+xml">
        <DigestMethod Algorithm="http://www.w3.org/2000/09/xmldsig#sha1"/>
        <DigestValue>gv1R3NkzIlD0CQc80htqxmzLWzU=</DigestValue>
      </Reference>
      <Reference URI="/xl/worksheets/sheet2.xml?ContentType=application/vnd.openxmlformats-officedocument.spreadsheetml.worksheet+xml">
        <DigestMethod Algorithm="http://www.w3.org/2000/09/xmldsig#sha1"/>
        <DigestValue>skTZLeJCg8TR8r0Ht4zgq5ik/ag=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2021-03-04T08:48:17Z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2021-03-04T08:48:17Z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DSB team</cp:lastModifiedBy>
  <cp:lastPrinted>2017-07-05T10:47:14Z</cp:lastPrinted>
  <dcterms:created xsi:type="dcterms:W3CDTF">2013-10-21T08:33:10Z</dcterms:created>
  <dcterms:modified xsi:type="dcterms:W3CDTF">2021-03-04T08:48:16Z</dcterms:modified>
</cp:coreProperties>
</file>