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05" yWindow="-105" windowWidth="15600" windowHeight="10425" tabRatio="712"/>
  </bookViews>
  <sheets>
    <sheet name="Tong Quat" sheetId="11" r:id="rId1"/>
    <sheet name="BCTaiSan_06116" sheetId="27" r:id="rId2"/>
    <sheet name="BCKetQuaHoatDong_06117" sheetId="28" r:id="rId3"/>
    <sheet name="BCDanhMucDauTu_06118" sheetId="29" r:id="rId4"/>
    <sheet name="BCHoatDongVay_06119" sheetId="4" r:id="rId5"/>
    <sheet name="CTKhac_06120" sheetId="22" r:id="rId6"/>
    <sheet name="ThongKePhiGiaoDich_06121" sheetId="6" r:id="rId7"/>
    <sheet name="TKGD_Dieu14_06200" sheetId="26" r:id="rId8"/>
  </sheets>
  <calcPr calcId="145621"/>
</workbook>
</file>

<file path=xl/calcChain.xml><?xml version="1.0" encoding="utf-8"?>
<calcChain xmlns="http://schemas.openxmlformats.org/spreadsheetml/2006/main">
  <c r="F9" i="29" l="1"/>
  <c r="F28" i="29" l="1"/>
  <c r="F33" i="29" l="1"/>
  <c r="F19" i="29"/>
  <c r="F23" i="29" s="1"/>
  <c r="D9" i="29"/>
  <c r="D19" i="29" l="1"/>
  <c r="D23" i="29" s="1"/>
  <c r="F34" i="29" l="1"/>
  <c r="G28" i="29" l="1"/>
  <c r="G23" i="29"/>
  <c r="G19" i="29"/>
  <c r="G25" i="29"/>
  <c r="G16" i="29"/>
  <c r="G17" i="29"/>
  <c r="G7" i="29"/>
  <c r="G9" i="29"/>
  <c r="G18" i="29"/>
  <c r="G34" i="29"/>
  <c r="G33" i="29"/>
  <c r="G31" i="29"/>
  <c r="G30" i="29"/>
  <c r="G27" i="29"/>
  <c r="G26" i="29"/>
  <c r="G8" i="29"/>
</calcChain>
</file>

<file path=xl/sharedStrings.xml><?xml version="1.0" encoding="utf-8"?>
<sst xmlns="http://schemas.openxmlformats.org/spreadsheetml/2006/main" count="419" uniqueCount="359">
  <si>
    <t>Tiền gửi ngân hàng</t>
  </si>
  <si>
    <t>Các khoản tương đương tiền</t>
  </si>
  <si>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</si>
  <si>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</si>
  <si>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</si>
  <si>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</si>
  <si>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</si>
  <si>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</si>
  <si>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</si>
  <si>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</si>
  <si>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</si>
  <si>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</si>
  <si>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</si>
  <si>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</si>
  <si>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</si>
  <si>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</si>
  <si>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</si>
  <si>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</si>
  <si>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</si>
  <si>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</si>
  <si>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</si>
  <si>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</si>
  <si>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</si>
  <si>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</si>
  <si>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</si>
  <si>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</si>
  <si>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</si>
  <si>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</si>
  <si>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</si>
  <si>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</si>
  <si>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</si>
  <si>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</si>
  <si>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</si>
  <si>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</si>
  <si>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</si>
  <si>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</si>
  <si>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</si>
  <si>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</si>
  <si>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</si>
  <si>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</si>
  <si>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</si>
  <si>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2241</t>
  </si>
  <si>
    <t>2242</t>
  </si>
  <si>
    <t>2243</t>
  </si>
  <si>
    <t>Lợi nhuận bình quân năm (chỉ áp dụng đối với báo cáo năm)</t>
  </si>
  <si>
    <t>2244</t>
  </si>
  <si>
    <t>Tỷ suất lợi nhuận bình quân năm (chỉ áp dụng đối với báo cáo năm)</t>
  </si>
  <si>
    <t>2245</t>
  </si>
  <si>
    <t>2264</t>
  </si>
  <si>
    <t>2265</t>
  </si>
  <si>
    <t>2266</t>
  </si>
  <si>
    <t>2267</t>
  </si>
  <si>
    <t>2268</t>
  </si>
  <si>
    <t>2269</t>
  </si>
  <si>
    <t>2271</t>
  </si>
  <si>
    <t>2272</t>
  </si>
  <si>
    <t>2273</t>
  </si>
  <si>
    <t>2274</t>
  </si>
  <si>
    <t>2275</t>
  </si>
  <si>
    <t>2276</t>
  </si>
  <si>
    <t>2277</t>
  </si>
  <si>
    <t>Giá trị vốn thực huy động thêm trong kỳ</t>
  </si>
  <si>
    <t>2278</t>
  </si>
  <si>
    <t>2279</t>
  </si>
  <si>
    <t>2280</t>
  </si>
  <si>
    <t>2281</t>
  </si>
  <si>
    <t>2282</t>
  </si>
  <si>
    <t>2283</t>
  </si>
  <si>
    <t>2284</t>
  </si>
  <si>
    <t>2285</t>
  </si>
  <si>
    <t>2286</t>
  </si>
  <si>
    <t>STT</t>
  </si>
  <si>
    <t>Tổng</t>
  </si>
  <si>
    <t>2287</t>
  </si>
  <si>
    <t>2288</t>
  </si>
  <si>
    <t>2290</t>
  </si>
  <si>
    <t>2291</t>
  </si>
  <si>
    <t>2294</t>
  </si>
  <si>
    <t>2296</t>
  </si>
  <si>
    <t>2297</t>
  </si>
  <si>
    <t>Nội dung hoạt động (nêu chi tiết theo mục tiêu và đối tác)</t>
  </si>
  <si>
    <t xml:space="preserve">Đối tác </t>
  </si>
  <si>
    <t xml:space="preserve">Mục tiêu/Tài sản đảm bảo </t>
  </si>
  <si>
    <t>Kỳ hạn</t>
  </si>
  <si>
    <t>Giá trị khoản vay hoặc khoản cho vay</t>
  </si>
  <si>
    <t>Số thứ tự</t>
  </si>
  <si>
    <t>Tên (mã) các công ty chứng khoán (có giá trị giao dịch vượt quá 5% tổng giá trị giao dịch kỳ báo cáo)</t>
  </si>
  <si>
    <t>Quan hệ với công ty quản lý quỹ</t>
  </si>
  <si>
    <t>Phí giao dịch bình quân</t>
  </si>
  <si>
    <t>Phí giao dịch bình quân trên thị trường</t>
  </si>
  <si>
    <t>Giá trị giao dịch trong kỳ báo cáo của quỹ</t>
  </si>
  <si>
    <t>Mã chỉ tiêu</t>
  </si>
  <si>
    <t>Chỉ tiêu</t>
  </si>
  <si>
    <t>Lũy kế từ đầu năm</t>
  </si>
  <si>
    <t>Số lượng</t>
  </si>
  <si>
    <t>Tổng giá trị</t>
  </si>
  <si>
    <t>I</t>
  </si>
  <si>
    <t>Cổ phiếu niêm yết</t>
  </si>
  <si>
    <t>III</t>
  </si>
  <si>
    <t>Bất động sản đầu tư</t>
  </si>
  <si>
    <t>II</t>
  </si>
  <si>
    <t>V</t>
  </si>
  <si>
    <t>2289</t>
  </si>
  <si>
    <t>2292</t>
  </si>
  <si>
    <t>2295</t>
  </si>
  <si>
    <t>(1)</t>
  </si>
  <si>
    <t>(2)</t>
  </si>
  <si>
    <t>(3)</t>
  </si>
  <si>
    <t>(4)</t>
  </si>
  <si>
    <t>(5)</t>
  </si>
  <si>
    <t>(6)=(4)/(5)(%)</t>
  </si>
  <si>
    <t>(7)</t>
  </si>
  <si>
    <t>(8)</t>
  </si>
  <si>
    <t>Tỷ lệ giao dịch của quỹ/công ty qua công ty chứng khoán trong kỳ báo cáo</t>
  </si>
  <si>
    <t>Tổng giá trị giao dịch trong kỳ báo cáo của quỹ/ công ty</t>
  </si>
  <si>
    <t>Tỷ lệ giao dịch của quỹ/công ty tại từng công ty chứng khoán</t>
  </si>
  <si>
    <t>Thông tin về người có liên quan (nêu chi tiết tên cá nhân, tổ chức)</t>
  </si>
  <si>
    <t>Số chứng minh thư/đăng ký kinh doanh/ngày cấp</t>
  </si>
  <si>
    <t>Thông tin về giao dịch</t>
  </si>
  <si>
    <t>Tổng giá trị giao dịch</t>
  </si>
  <si>
    <t>Loại tài sản giao dịch (liệt kê chi tiết)</t>
  </si>
  <si>
    <t>Thời điểm thực hiện/Mức giá giao dịch</t>
  </si>
  <si>
    <t>IV</t>
  </si>
  <si>
    <t>VI</t>
  </si>
  <si>
    <t>Các Giao dịch bất động sản có giá mua ượt quá 110% và giá bán thấp hơn 90% so với giá tham chiếu do tổ chức định giá xác định trong thời gian 06 tháng tính tới thời điểm thực hiện giao dịch</t>
  </si>
  <si>
    <t>Các giao dịch bất động sản có giá trị đạt  trên 10% tổng giá trị tài sản của quỹ/công ty sau giao dịch; hoặc giá trị của riêng giao dịch đó cùng với các giao dịch đã thực hiện trước đó với cùng đối tác trong mười hai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</si>
  <si>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</si>
  <si>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</si>
  <si>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trường hợp khác theo quy định của Điều lệ Quỹ/Công ty đầu tư chứng khoán</t>
  </si>
  <si>
    <t>Các giao dịch bất động sản với tổ chức định giá, chuyên viên định giá đã từng tham gia định giá chính bất động sản đó</t>
  </si>
  <si>
    <t>Nội dung</t>
  </si>
  <si>
    <t>Tên sheet</t>
  </si>
  <si>
    <t>Không đổi tên sheet</t>
  </si>
  <si>
    <t>BCHoatDongVay_06119</t>
  </si>
  <si>
    <t>BCTaiSan_06116</t>
  </si>
  <si>
    <t>BCKetQuaHoatDong_06117</t>
  </si>
  <si>
    <t>BCDanhMucDauTu_06118</t>
  </si>
  <si>
    <t>ThongKePhiGiaoDich_06121</t>
  </si>
  <si>
    <t>22051</t>
  </si>
  <si>
    <t>22071</t>
  </si>
  <si>
    <t>22131</t>
  </si>
  <si>
    <t>22201</t>
  </si>
  <si>
    <t>22202</t>
  </si>
  <si>
    <t>22271</t>
  </si>
  <si>
    <t>22272</t>
  </si>
  <si>
    <t>22661</t>
  </si>
  <si>
    <t>22671</t>
  </si>
  <si>
    <t>22672</t>
  </si>
  <si>
    <t>Thời điểm giao dịch</t>
  </si>
  <si>
    <t>Thời điểm báo cáo</t>
  </si>
  <si>
    <t>Ngày tháng năm</t>
  </si>
  <si>
    <t xml:space="preserve">Tỷ lệ giá trị hợp đồng/giá trị tài sản ròng của quỹ </t>
  </si>
  <si>
    <t xml:space="preserve">Ngày tháng năm </t>
  </si>
  <si>
    <t>2320</t>
  </si>
  <si>
    <t>2321</t>
  </si>
  <si>
    <t>2322</t>
  </si>
  <si>
    <t>2323</t>
  </si>
  <si>
    <t>2324</t>
  </si>
  <si>
    <t>Tiền bán chứng khoán chờ thu (kê chi tiết)</t>
  </si>
  <si>
    <t>Các khoản phải thu khác</t>
  </si>
  <si>
    <t>Các khoản đầu tư (kê chi tiết)</t>
  </si>
  <si>
    <t>Cổ tức, trái tức được nhận</t>
  </si>
  <si>
    <t>Lãi được nhận</t>
  </si>
  <si>
    <t>Tiền bán bất động sản chờ thu (kê chi tiết)</t>
  </si>
  <si>
    <t>Các tài sản khác</t>
  </si>
  <si>
    <t>Tổng tài sản</t>
  </si>
  <si>
    <t>Tiền và các khoản tương đương tiền</t>
  </si>
  <si>
    <t>Nợ</t>
  </si>
  <si>
    <t>Tiền phải thanh toán mua bất động sản (kê chi tiết)</t>
  </si>
  <si>
    <t>Tiền phải thanh toán mua chứng khoán (kê chi tiết)</t>
  </si>
  <si>
    <t>Các khoản phải trả khác</t>
  </si>
  <si>
    <t>Tổng nợ</t>
  </si>
  <si>
    <t>Thu nhập từ hoạt động đầu tư</t>
  </si>
  <si>
    <t>Thu từ bất động sản cho thuê</t>
  </si>
  <si>
    <t>Thu từ chuyển nhượng bất động sản</t>
  </si>
  <si>
    <t>Các khoản thu nhập khác</t>
  </si>
  <si>
    <t>Chi phí</t>
  </si>
  <si>
    <t>Phí quản lý trả cho công ty quản lý quỹ</t>
  </si>
  <si>
    <t>Chi phí dịch vụ quản trị quỹ, chi phí dịch vụ đại lý chuyển nhượng và các chi phí khác mà công ty quản lý quỹ trả cho tổ chức cung cấp dịch vụ có liên quan (nếu có);</t>
  </si>
  <si>
    <t>Chi phí dịch vụ quản lý bất động sản</t>
  </si>
  <si>
    <t>Chi phí dịch vụ định giá bất động sản</t>
  </si>
  <si>
    <t>Chi phí dịch vụ tư vấn pháp lý, dịch vụ báo giá và các dịch vụ hợp lý khác, thù lao trả cho ban đại diện quỹ/hội đồng quản trị;</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</si>
  <si>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t>
  </si>
  <si>
    <t>Các loại phí khác (nêu chi tiết)</t>
  </si>
  <si>
    <t>2232.1</t>
  </si>
  <si>
    <t>Thu nhập ròng từ hoạt động đầu tư (I-II)</t>
  </si>
  <si>
    <t>Lãi (lỗ) từ hoạt động đầu tư</t>
  </si>
  <si>
    <t>Lãi (lỗ) thực tế phát sinh từ hoạt động đầu tư</t>
  </si>
  <si>
    <t>Thay đổi của giá trị tài sản ròng do các hoạt động đầu tư trong kỳ (III + IV)</t>
  </si>
  <si>
    <t>Giá trị tài sản ròng đầu kỳ</t>
  </si>
  <si>
    <t>Giá trị tài sản ròng cuối kỳ</t>
  </si>
  <si>
    <t>A</t>
  </si>
  <si>
    <t>B</t>
  </si>
  <si>
    <t>Tổng giá trị các khoản cho vay/giá trị tài sản ròng  (=III + IV)</t>
  </si>
  <si>
    <t>Tổng giá trị hợp đồng/giá trị tài sản ròng</t>
  </si>
  <si>
    <r>
      <t xml:space="preserve">Hợp đồng Reverse Repo </t>
    </r>
    <r>
      <rPr>
        <i/>
        <sz val="8"/>
        <rFont val="Tahoma"/>
        <family val="2"/>
      </rPr>
      <t>(nêu chi tiết từng hợp đồng)</t>
    </r>
  </si>
  <si>
    <t>Tổng giá trị các hợp đồng/giá trị tài sản ròng</t>
  </si>
  <si>
    <r>
      <t xml:space="preserve">Cho vay chứng khoán </t>
    </r>
    <r>
      <rPr>
        <i/>
        <sz val="8"/>
        <color indexed="8"/>
        <rFont val="Times New Roman"/>
        <family val="1"/>
      </rPr>
      <t>(nêu chi tiết từng hợp đồng)</t>
    </r>
  </si>
  <si>
    <t>Tổng giá trị các khoản vay/giá trị tài sản ròng (=I+II)</t>
  </si>
  <si>
    <t>Tổng giá trị các hợp đồng Repo/giá trị tài sản ròng</t>
  </si>
  <si>
    <r>
      <t xml:space="preserve"> Hợp đồng Repo  </t>
    </r>
    <r>
      <rPr>
        <i/>
        <sz val="8"/>
        <rFont val="Tahoma"/>
        <family val="2"/>
      </rPr>
      <t>(nêu chi tiết từng hợp đồng)</t>
    </r>
  </si>
  <si>
    <t>Tổng giá trị các khoản vay tiền/giá trị tài sản</t>
  </si>
  <si>
    <r>
      <t xml:space="preserve">Các khoản vay tiền </t>
    </r>
    <r>
      <rPr>
        <i/>
        <sz val="8"/>
        <rFont val="Tahoma"/>
        <family val="2"/>
      </rPr>
      <t>(nêu chi tiết từng hợp đồng)</t>
    </r>
  </si>
  <si>
    <t>Tỷ lệ phí quản lý trả cho công ty quản lý quỹ/Giá trị tài sản ròng trung bình trong kỳ (%)</t>
  </si>
  <si>
    <t>Các chỉ tiêu về hiệu quả hoạt động</t>
  </si>
  <si>
    <t>Tỷ lệ phí lưu ký, giám sát trả cho NHGS/Giá trị tài sản ròng trung bình trong kỳ (%)</t>
  </si>
  <si>
    <t>Tỷ lệ chi phí dịch vụ quản trị quỹ và các chi phí khác mà công ty quản lý quỹ trả cho tổ chức cung cấp dịch vụ có liên quan/Giá trị tài sản ròng trung bình trong kỳ (%) (nếu có)</t>
  </si>
  <si>
    <t>Chi phí kiểm toán trả cho tổ chức kiểm toán (nếu phát sinh)/Giá trị tài sản ròng trung bình trong kỳ  (%)</t>
  </si>
  <si>
    <t>Chi phí trả cho tổ chức quản lý bất động sản/ Giá trị tài sản ròng trung bình trong kỳ (%)</t>
  </si>
  <si>
    <t>Chi phí trả cho tổ chức định giá bất động sản/Giá trị tài sản ròng trung bình trong kỳ (%)</t>
  </si>
  <si>
    <t>Chi phí dịch vụ tư vấn pháp lý, dịch vụ báo giá và các dịch vụ hợp lý khác, thù lao trả cho ban đại diện quỹ/Giá trị tài sản ròng trung bình trong kỳ  (%)</t>
  </si>
  <si>
    <t>Tỷ lệ chi phí hoạt động/Giá trị tài sản ròng trung bình trong kỳ  (%)</t>
  </si>
  <si>
    <t>Quy mô quỹ đầu kỳ</t>
  </si>
  <si>
    <t>Thay đổi quy mô quỹ trong kỳ</t>
  </si>
  <si>
    <t>Tháng:</t>
  </si>
  <si>
    <t>Năm:</t>
  </si>
  <si>
    <t>Thông tư số 228/2012/TT-BTC</t>
  </si>
  <si>
    <t>Đại diện có thẩm quyền</t>
  </si>
  <si>
    <t>của Ngân hàng giám sát</t>
  </si>
  <si>
    <t>(Ký, ghi rõ họ tên và đóng dấu)</t>
  </si>
  <si>
    <t>Công ty quản lý quỹ</t>
  </si>
  <si>
    <t>CTKhac_06120</t>
  </si>
  <si>
    <t>TKGD_Dieu14_06200</t>
  </si>
  <si>
    <t>Ghi chú:</t>
  </si>
  <si>
    <t>Những chỉ tiêu không có số liệu có thể không phải trình bày nhưng không được đánh lại "Mã chỉ tiêu"</t>
  </si>
  <si>
    <t>Báo cáo kết quả hoạt động</t>
  </si>
  <si>
    <t>Báo cáo danh mục đầu tư</t>
  </si>
  <si>
    <t>Báo cáo hoạt động vay, giao dịch mua bán lại</t>
  </si>
  <si>
    <t>Một số chỉ tiêu khác</t>
  </si>
  <si>
    <t>Thống kê phí giao dịch</t>
  </si>
  <si>
    <t>Quý</t>
  </si>
  <si>
    <t>Tháng</t>
  </si>
  <si>
    <t>Năm</t>
  </si>
  <si>
    <t xml:space="preserve">2. Tên ngân hàng giám sát: Ngân hàng TMCP Đầu tư và Phát triển VN-CN Hà Thành </t>
  </si>
  <si>
    <t>3. Tên quỹ đầu tư bất động sản: Quỹ đầu tư bất động sản Techcom Việt Nam</t>
  </si>
  <si>
    <t>Tổng giá trị chứng chỉ quỹ đang lưu hành đầu kỳ</t>
  </si>
  <si>
    <t>Tổng số lượng chứng chỉ quỹ đang lưu hành đầu kỳ</t>
  </si>
  <si>
    <t>Số lượng chứng chỉ quỹ phát hành thêm trong kỳ</t>
  </si>
  <si>
    <t>Quy mô quỹ cuối kỳ</t>
  </si>
  <si>
    <t>Tổng giá trị chứng chỉ quỹ đang lưu hành cuối kỳ</t>
  </si>
  <si>
    <t>Tổng số lượng đơn vị quỹ đang lưu hành cuối kỳ</t>
  </si>
  <si>
    <t>Tỷ lệ nắm giữ chứng chỉ quỹ của công ty quản lý quỹ và người có liên quan cuối kỳ</t>
  </si>
  <si>
    <t>Tỷ lệ nắm giữ chứng chỉ quỹ của 10 nhà đầu tư lớn nhất cuối kỳ</t>
  </si>
  <si>
    <t>Tỷ lệ nắm giữ chứng chỉ quỹ của nhà đầu tư nước ngoài cuối kỳ</t>
  </si>
  <si>
    <t>BÁO CÁO HOẠT ĐỘNG ĐẦU TƯ CỦA 
QUỸ ĐẦU TƯ BẤT ĐỘNG SẢN</t>
  </si>
  <si>
    <t>Báo cáo về tài sản của quỹ đầu tư bất động sản</t>
  </si>
  <si>
    <t>Thống kê giao dịch bất động sản của quỹ theo điều 14 thông tư 228/2012/TT-BTC</t>
  </si>
  <si>
    <t xml:space="preserve">I       </t>
  </si>
  <si>
    <t xml:space="preserve">I.1     </t>
  </si>
  <si>
    <t xml:space="preserve">I.2     </t>
  </si>
  <si>
    <t xml:space="preserve">I.4     </t>
  </si>
  <si>
    <t xml:space="preserve">I.5     </t>
  </si>
  <si>
    <t xml:space="preserve">I.6     </t>
  </si>
  <si>
    <t xml:space="preserve">I.7     </t>
  </si>
  <si>
    <t xml:space="preserve">I.8     </t>
  </si>
  <si>
    <t xml:space="preserve">I.10    </t>
  </si>
  <si>
    <t xml:space="preserve">II      </t>
  </si>
  <si>
    <t xml:space="preserve">II.1    </t>
  </si>
  <si>
    <t xml:space="preserve">II.2    </t>
  </si>
  <si>
    <t xml:space="preserve">II.2.1  </t>
  </si>
  <si>
    <t xml:space="preserve">II.3    </t>
  </si>
  <si>
    <t xml:space="preserve">II.4    </t>
  </si>
  <si>
    <t xml:space="preserve">I.3     </t>
  </si>
  <si>
    <t xml:space="preserve">II.5    </t>
  </si>
  <si>
    <t xml:space="preserve">II.6    </t>
  </si>
  <si>
    <t xml:space="preserve">II.7    </t>
  </si>
  <si>
    <t xml:space="preserve">II.8    </t>
  </si>
  <si>
    <t>Tỷ lệ thu nhập (tính cả thu nhập từ lãi, cổ tức, trái tức, chệnh lệch tỷ giá/giá trị tài sản ròng)</t>
  </si>
  <si>
    <t>Các chỉ tiêu khác</t>
  </si>
  <si>
    <t xml:space="preserve">II.1.1  </t>
  </si>
  <si>
    <t xml:space="preserve">II.1.2  </t>
  </si>
  <si>
    <t xml:space="preserve">II.2.2  </t>
  </si>
  <si>
    <t xml:space="preserve">II.3.1  </t>
  </si>
  <si>
    <t xml:space="preserve">II.3.2  </t>
  </si>
  <si>
    <t>Số nhà đầu tư tham gia vào quỹ cuối kỳ, kể cả giao dịch ký danh</t>
  </si>
  <si>
    <t>Giá trị tài sản ròng trên một đơn vị quỹ cuối kì</t>
  </si>
  <si>
    <t>Phải thu lãi trái phiếu, lãi tiền gửi</t>
  </si>
  <si>
    <t>Trái phiếu niêm yết</t>
  </si>
  <si>
    <t>22052</t>
  </si>
  <si>
    <t>Quý:</t>
  </si>
  <si>
    <t>Cổ phiếu không niêm yết</t>
  </si>
  <si>
    <t>Các loại chứng khoán khác</t>
  </si>
  <si>
    <t>Lãi tiền gửi được nhận</t>
  </si>
  <si>
    <t>Phải thu khác</t>
  </si>
  <si>
    <t>Tiền gửi không kỳ hạn</t>
  </si>
  <si>
    <t xml:space="preserve">Tiền gửi có kỳ hạn </t>
  </si>
  <si>
    <t>22203</t>
  </si>
  <si>
    <t>1. Tên công ty quản lý quỹ: Công ty cổ phần Quản lý Quỹ Kỹ Thương</t>
  </si>
  <si>
    <t>TT</t>
  </si>
  <si>
    <t>Tài sản</t>
  </si>
  <si>
    <t>I.1</t>
  </si>
  <si>
    <t xml:space="preserve">Tiền </t>
  </si>
  <si>
    <t>I.2</t>
  </si>
  <si>
    <t>I.4</t>
  </si>
  <si>
    <t xml:space="preserve">I.5 </t>
  </si>
  <si>
    <t>I.6</t>
  </si>
  <si>
    <t xml:space="preserve">I.7 </t>
  </si>
  <si>
    <t xml:space="preserve">I.8 </t>
  </si>
  <si>
    <t>I.9</t>
  </si>
  <si>
    <t>I.10</t>
  </si>
  <si>
    <t xml:space="preserve">II. </t>
  </si>
  <si>
    <t xml:space="preserve">II.1 </t>
  </si>
  <si>
    <t>chi tiết 1</t>
  </si>
  <si>
    <t>22131.1</t>
  </si>
  <si>
    <t>chi tiết 2</t>
  </si>
  <si>
    <t>22131.2</t>
  </si>
  <si>
    <t xml:space="preserve">II.2 </t>
  </si>
  <si>
    <t xml:space="preserve">II.3 </t>
  </si>
  <si>
    <t xml:space="preserve">II.4 </t>
  </si>
  <si>
    <t>Tài sản ròng của quỹ/công ty đầu tư (I.8-II.3)</t>
  </si>
  <si>
    <t>Tổng số chứng chỉ quỹ/cổ phiếu đang lưu hành</t>
  </si>
  <si>
    <t>Giá trị tài sản ròng trên một chứng chỉ quỹ/cổ phiếu</t>
  </si>
  <si>
    <t>Thu nhập bán chứng khoán</t>
  </si>
  <si>
    <t xml:space="preserve"> Phí lưu ký, giám sát trả cho NHGS</t>
  </si>
  <si>
    <t>Chi phí kiểm toán trả cho tổ chức kiểm toán;</t>
  </si>
  <si>
    <t xml:space="preserve"> Chi phí liên quan đến thực hiện các giao dịch tài sản của quỹ/công ty.</t>
  </si>
  <si>
    <t>2232.2</t>
  </si>
  <si>
    <t>Thay đổi về giá trị của các khoản đầu tư trong kỳ</t>
  </si>
  <si>
    <t>VII</t>
  </si>
  <si>
    <t>Thay đổi giá trị tài sản ròng của Quỹ/Công ty trong kỳ:</t>
  </si>
  <si>
    <t>trong đó</t>
  </si>
  <si>
    <t>2240</t>
  </si>
  <si>
    <t>Thay đổi giá trị tài sản ròng của Quỹ/Công ty do các hoạt động liên quan đến đầu tư trong kỳ</t>
  </si>
  <si>
    <t>Thay đổi giá trị tài sản ròng do việc chi trả lợi tức/cổ tức cho các nhà đầu tư/cổ đông trong kỳ</t>
  </si>
  <si>
    <t>VIII</t>
  </si>
  <si>
    <t>IX</t>
  </si>
  <si>
    <t>Loại tài sản</t>
  </si>
  <si>
    <t>Giá thị trường hoặc giá trị hợp lý tại ngày báo cáo</t>
  </si>
  <si>
    <t>Tỷ lệ %/Tổng giá trị tài sản của quỹ</t>
  </si>
  <si>
    <t xml:space="preserve">1 </t>
  </si>
  <si>
    <t xml:space="preserve">2 </t>
  </si>
  <si>
    <t>Tổng các loại cổ phiếu</t>
  </si>
  <si>
    <t xml:space="preserve">IV </t>
  </si>
  <si>
    <t>Trái phiếu</t>
  </si>
  <si>
    <t>Tổng các loại chứng khoán</t>
  </si>
  <si>
    <t xml:space="preserve">VI </t>
  </si>
  <si>
    <t xml:space="preserve">Các tài sản khác </t>
  </si>
  <si>
    <t>Lãi trái phiếu được nhận</t>
  </si>
  <si>
    <t xml:space="preserve">VII </t>
  </si>
  <si>
    <t>Công cụ chuyển nhượng...</t>
  </si>
  <si>
    <t xml:space="preserve">Tổng giá trị danh mục </t>
  </si>
  <si>
    <t>%/cùng kỳ trước</t>
  </si>
  <si>
    <t>Tổng Giám đốc</t>
  </si>
  <si>
    <t>1</t>
  </si>
  <si>
    <t>2</t>
  </si>
  <si>
    <t>Chi phí khác</t>
  </si>
  <si>
    <t xml:space="preserve">   Phí/Giá dịch vụ thưởng</t>
  </si>
  <si>
    <t>…..</t>
  </si>
  <si>
    <t xml:space="preserve">     MSR118001       </t>
  </si>
  <si>
    <t xml:space="preserve">     NPM11907        </t>
  </si>
  <si>
    <t xml:space="preserve">     SCR11816        </t>
  </si>
  <si>
    <t xml:space="preserve">     NLG             </t>
  </si>
  <si>
    <t xml:space="preserve">     VIC             </t>
  </si>
  <si>
    <t>Kỳ trước 31/01/2021</t>
  </si>
  <si>
    <t>Kỳ này 28/02/2021</t>
  </si>
  <si>
    <t>Kỳ trước (01/01/2021-31/01/2021)</t>
  </si>
  <si>
    <t>Kỳ này (01/02/2021-28/02/2021)</t>
  </si>
  <si>
    <t>4. Ngày lập báo cáo: 05/03/2021</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</si>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</sst>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
  </numFmts>
  <fonts count="44" x14ac:knownFonts="1">
    <font>
      <sz val="11"/>
      <color theme="1"/>
      <name val="Calibri"/>
      <family val="2"/>
      <scheme val="minor"/>
    </font>
    <font>
      <sz val="10"/>
      <name val="Arial"/>
      <family val="2"/>
    </font>
    <font>
      <sz val="8"/>
      <color indexed="63"/>
      <name val="Tahoma"/>
      <family val="2"/>
    </font>
    <font>
      <sz val="8"/>
      <name val="Tahoma"/>
      <family val="2"/>
    </font>
    <font>
      <b/>
      <sz val="8"/>
      <color indexed="63"/>
      <name val="Tahoma"/>
      <family val="2"/>
    </font>
    <font>
      <sz val="10"/>
      <name val="Arial"/>
      <family val="2"/>
    </font>
    <font>
      <i/>
      <sz val="8"/>
      <name val="Tahoma"/>
      <family val="2"/>
    </font>
    <font>
      <i/>
      <sz val="8"/>
      <color indexed="8"/>
      <name val="Times New Roman"/>
      <family val="1"/>
    </font>
    <font>
      <sz val="11"/>
      <color theme="1"/>
      <name val="Calibri"/>
      <family val="2"/>
      <scheme val="minor"/>
    </font>
    <font>
      <u/>
      <sz val="11"/>
      <color theme="10"/>
      <name val="Calibri"/>
      <family val="2"/>
      <scheme val="minor"/>
    </font>
    <font>
      <sz val="8"/>
      <color theme="1"/>
      <name val="Tahoma"/>
      <family val="2"/>
    </font>
    <font>
      <sz val="11"/>
      <color theme="1"/>
      <name val="Times New Roman"/>
      <family val="1"/>
    </font>
    <font>
      <sz val="11"/>
      <color theme="0" tint="-4.9989318521683403E-2"/>
      <name val="Times New Roman"/>
      <family val="1"/>
    </font>
    <font>
      <i/>
      <sz val="11"/>
      <color theme="1"/>
      <name val="Times New Roman"/>
      <family val="1"/>
    </font>
    <font>
      <b/>
      <sz val="11"/>
      <color theme="1"/>
      <name val="Times New Roman"/>
      <family val="1"/>
    </font>
    <font>
      <u/>
      <sz val="11"/>
      <color theme="1"/>
      <name val="Times New Roman"/>
      <family val="1"/>
    </font>
    <font>
      <b/>
      <sz val="8"/>
      <color theme="1"/>
      <name val="Tahoma"/>
      <family val="2"/>
    </font>
    <font>
      <sz val="12"/>
      <color theme="1"/>
      <name val="Times New Roman"/>
      <family val="1"/>
    </font>
    <font>
      <sz val="10"/>
      <color theme="1"/>
      <name val="Times New Roman"/>
      <family val="1"/>
    </font>
    <font>
      <b/>
      <sz val="10"/>
      <color theme="1"/>
      <name val="Times New Roman"/>
      <family val="1"/>
    </font>
    <font>
      <b/>
      <sz val="14"/>
      <color theme="1"/>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Microsoft Sans Serif"/>
      <family val="2"/>
    </font>
    <font>
      <b/>
      <sz val="8"/>
      <name val="Tahoma"/>
      <family val="2"/>
    </font>
    <font>
      <sz val="11"/>
      <name val="Calibri"/>
      <family val="2"/>
      <scheme val="minor"/>
    </font>
    <font>
      <sz val="8.25"/>
      <name val="Microsoft Sans Serif"/>
      <family val="2"/>
    </font>
    <font>
      <sz val="11"/>
      <name val="Times New Roman"/>
      <family val="1"/>
    </font>
    <font>
      <sz val="8.25"/>
      <name val="Microsoft Sans Serif"/>
      <family val="2"/>
    </font>
    <font>
      <sz val="8"/>
      <color rgb="FFFF0000"/>
      <name val="Tahoma"/>
      <family val="2"/>
    </font>
  </fonts>
  <fills count="3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2"/>
      </left>
      <right style="thin">
        <color indexed="62"/>
      </right>
      <top/>
      <bottom style="thin">
        <color indexed="64"/>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43" fontId="8" fillId="0" borderId="0" applyFont="0" applyFill="0" applyBorder="0" applyAlignment="0" applyProtection="0"/>
    <xf numFmtId="0" fontId="9" fillId="0" borderId="0" applyNumberFormat="0" applyFill="0" applyBorder="0" applyAlignment="0" applyProtection="0"/>
    <xf numFmtId="0" fontId="1" fillId="0" borderId="0"/>
    <xf numFmtId="0" fontId="5" fillId="0" borderId="0"/>
    <xf numFmtId="0" fontId="1" fillId="0" borderId="0"/>
    <xf numFmtId="9" fontId="8" fillId="0" borderId="0" applyFont="0" applyFill="0" applyBorder="0" applyAlignment="0" applyProtection="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8" borderId="16" applyNumberFormat="0" applyAlignment="0" applyProtection="0"/>
    <xf numFmtId="0" fontId="29" fillId="9" borderId="17" applyNumberFormat="0" applyAlignment="0" applyProtection="0"/>
    <xf numFmtId="0" fontId="30" fillId="9" borderId="16" applyNumberFormat="0" applyAlignment="0" applyProtection="0"/>
    <xf numFmtId="0" fontId="31" fillId="0" borderId="18" applyNumberFormat="0" applyFill="0" applyAlignment="0" applyProtection="0"/>
    <xf numFmtId="0" fontId="32" fillId="10" borderId="19" applyNumberFormat="0" applyAlignment="0" applyProtection="0"/>
    <xf numFmtId="0" fontId="33" fillId="0" borderId="0" applyNumberFormat="0" applyFill="0" applyBorder="0" applyAlignment="0" applyProtection="0"/>
    <xf numFmtId="0" fontId="8" fillId="11"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36" fillId="15" borderId="0" applyNumberFormat="0" applyBorder="0" applyAlignment="0" applyProtection="0"/>
    <xf numFmtId="0" fontId="36"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36" fillId="27" borderId="0" applyNumberFormat="0" applyBorder="0" applyAlignment="0" applyProtection="0"/>
    <xf numFmtId="0" fontId="36"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36" fillId="31" borderId="0" applyNumberFormat="0" applyBorder="0" applyAlignment="0" applyProtection="0"/>
    <xf numFmtId="0" fontId="36" fillId="32"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36" fillId="35" borderId="0" applyNumberFormat="0" applyBorder="0" applyAlignment="0" applyProtection="0"/>
    <xf numFmtId="0" fontId="37" fillId="0" borderId="0">
      <alignment vertical="top"/>
    </xf>
    <xf numFmtId="0" fontId="40" fillId="0" borderId="0">
      <alignment vertical="top"/>
    </xf>
    <xf numFmtId="0" fontId="42" fillId="0" borderId="0">
      <alignment vertical="top"/>
    </xf>
  </cellStyleXfs>
  <cellXfs count="139">
    <xf numFmtId="0" fontId="0" fillId="0" borderId="0" xfId="0"/>
    <xf numFmtId="164" fontId="8" fillId="0" borderId="0" xfId="1" applyNumberFormat="1" applyFont="1"/>
    <xf numFmtId="0" fontId="0" fillId="0" borderId="0" xfId="0" applyFill="1"/>
    <xf numFmtId="49" fontId="0" fillId="0" borderId="0" xfId="0" applyNumberFormat="1"/>
    <xf numFmtId="0" fontId="0" fillId="0" borderId="0" xfId="0" applyAlignment="1">
      <alignment horizontal="center"/>
    </xf>
    <xf numFmtId="0" fontId="10" fillId="0" borderId="0" xfId="0" applyFont="1"/>
    <xf numFmtId="0" fontId="11" fillId="2" borderId="1" xfId="0" applyFont="1" applyFill="1" applyBorder="1" applyAlignment="1" applyProtection="1">
      <alignment horizontal="left"/>
      <protection locked="0"/>
    </xf>
    <xf numFmtId="0" fontId="12" fillId="3" borderId="0" xfId="0" applyFont="1" applyFill="1"/>
    <xf numFmtId="0" fontId="12" fillId="3" borderId="0" xfId="0" applyFont="1" applyFill="1" applyAlignment="1">
      <alignment vertical="top" wrapText="1"/>
    </xf>
    <xf numFmtId="0" fontId="11" fillId="3" borderId="0" xfId="0" applyFont="1" applyFill="1" applyAlignment="1">
      <alignment horizontal="right" vertical="center"/>
    </xf>
    <xf numFmtId="0" fontId="11" fillId="3" borderId="0" xfId="0" applyFont="1" applyFill="1" applyAlignment="1">
      <alignment horizontal="right"/>
    </xf>
    <xf numFmtId="0" fontId="13" fillId="3" borderId="0" xfId="0" applyFont="1" applyFill="1"/>
    <xf numFmtId="0" fontId="14" fillId="3" borderId="1" xfId="0" applyFont="1" applyFill="1" applyBorder="1" applyAlignment="1">
      <alignment horizont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0" fontId="9" fillId="3" borderId="1" xfId="2" applyFill="1" applyBorder="1" applyAlignment="1">
      <alignment vertical="center" wrapText="1"/>
    </xf>
    <xf numFmtId="0" fontId="15" fillId="3" borderId="0" xfId="0" applyFont="1" applyFill="1"/>
    <xf numFmtId="0" fontId="14" fillId="3" borderId="0" xfId="0" applyFont="1" applyFill="1" applyAlignment="1">
      <alignment horizontal="center" vertical="center"/>
    </xf>
    <xf numFmtId="0" fontId="14" fillId="3" borderId="0" xfId="0" applyFont="1" applyFill="1" applyAlignment="1">
      <alignment horizontal="center"/>
    </xf>
    <xf numFmtId="0" fontId="13" fillId="3" borderId="0" xfId="0" applyFont="1" applyFill="1" applyAlignment="1">
      <alignment horizontal="center"/>
    </xf>
    <xf numFmtId="0" fontId="11" fillId="3" borderId="0" xfId="0" applyFont="1" applyFill="1"/>
    <xf numFmtId="164" fontId="8" fillId="0" borderId="0" xfId="1" applyNumberFormat="1" applyFont="1"/>
    <xf numFmtId="49" fontId="0" fillId="0" borderId="0" xfId="0" applyNumberFormat="1" applyFill="1"/>
    <xf numFmtId="43" fontId="17" fillId="0" borderId="1" xfId="1" applyFont="1" applyBorder="1" applyAlignment="1">
      <alignment vertical="center" wrapText="1"/>
    </xf>
    <xf numFmtId="49" fontId="3" fillId="0" borderId="1" xfId="0" applyNumberFormat="1" applyFont="1" applyFill="1" applyBorder="1" applyAlignment="1" applyProtection="1">
      <alignment horizontal="left" vertical="center" wrapText="1"/>
    </xf>
    <xf numFmtId="0" fontId="16" fillId="4" borderId="1" xfId="0" applyFont="1" applyFill="1" applyBorder="1" applyAlignment="1">
      <alignment horizontal="center" vertical="center" wrapText="1"/>
    </xf>
    <xf numFmtId="0" fontId="10" fillId="0" borderId="1" xfId="0" applyFont="1" applyBorder="1" applyAlignment="1">
      <alignment horizontal="left"/>
    </xf>
    <xf numFmtId="0" fontId="10" fillId="0" borderId="1" xfId="0" applyFont="1" applyFill="1" applyBorder="1" applyAlignment="1">
      <alignment horizontal="left"/>
    </xf>
    <xf numFmtId="0" fontId="18" fillId="0" borderId="1" xfId="0" applyFont="1" applyBorder="1" applyAlignment="1">
      <alignment horizontal="justify" vertical="center" wrapText="1"/>
    </xf>
    <xf numFmtId="164" fontId="18" fillId="0" borderId="1" xfId="1" applyNumberFormat="1" applyFont="1" applyBorder="1" applyAlignment="1">
      <alignment horizontal="justify" vertical="center" wrapText="1"/>
    </xf>
    <xf numFmtId="164" fontId="19" fillId="3" borderId="1" xfId="1" applyNumberFormat="1" applyFont="1" applyFill="1" applyBorder="1" applyAlignment="1">
      <alignment horizontal="center" vertical="center" wrapText="1"/>
    </xf>
    <xf numFmtId="0" fontId="17" fillId="0" borderId="1" xfId="0" applyFont="1" applyBorder="1" applyAlignment="1">
      <alignment vertical="center" wrapText="1"/>
    </xf>
    <xf numFmtId="49" fontId="4" fillId="3" borderId="4" xfId="0" applyNumberFormat="1" applyFont="1" applyFill="1" applyBorder="1" applyAlignment="1" applyProtection="1">
      <alignment horizontal="center" vertical="center" wrapText="1"/>
    </xf>
    <xf numFmtId="49" fontId="4" fillId="3" borderId="4" xfId="1" applyNumberFormat="1" applyFont="1" applyFill="1" applyBorder="1" applyAlignment="1" applyProtection="1">
      <alignment horizontal="center" vertical="center" wrapText="1"/>
    </xf>
    <xf numFmtId="0" fontId="20" fillId="3" borderId="0" xfId="0" applyFont="1" applyFill="1" applyAlignment="1">
      <alignment horizontal="center" vertical="top" wrapText="1"/>
    </xf>
    <xf numFmtId="0" fontId="0" fillId="0" borderId="0" xfId="0"/>
    <xf numFmtId="0" fontId="4" fillId="4" borderId="2" xfId="0" applyNumberFormat="1" applyFont="1" applyFill="1" applyBorder="1" applyAlignment="1" applyProtection="1">
      <alignment horizontal="center" vertical="center" wrapText="1"/>
    </xf>
    <xf numFmtId="49" fontId="3" fillId="0" borderId="2" xfId="0" applyNumberFormat="1" applyFont="1" applyFill="1" applyBorder="1" applyAlignment="1" applyProtection="1">
      <alignment horizontal="left" vertical="center" wrapText="1"/>
    </xf>
    <xf numFmtId="0" fontId="10" fillId="0" borderId="1" xfId="0" applyFont="1" applyBorder="1" applyAlignment="1">
      <alignment horizontal="center"/>
    </xf>
    <xf numFmtId="0" fontId="4" fillId="4" borderId="3" xfId="0" applyNumberFormat="1" applyFont="1" applyFill="1" applyBorder="1" applyAlignment="1" applyProtection="1">
      <alignment horizontal="center" vertical="center" wrapText="1"/>
    </xf>
    <xf numFmtId="49" fontId="3" fillId="0" borderId="3" xfId="0" applyNumberFormat="1" applyFont="1" applyFill="1" applyBorder="1" applyAlignment="1" applyProtection="1">
      <alignment horizontal="left" vertical="center" wrapText="1"/>
    </xf>
    <xf numFmtId="0" fontId="4" fillId="4" borderId="1" xfId="0" applyNumberFormat="1" applyFont="1" applyFill="1" applyBorder="1" applyAlignment="1" applyProtection="1">
      <alignment horizontal="center" vertical="center" wrapText="1"/>
    </xf>
    <xf numFmtId="43" fontId="0" fillId="0" borderId="0" xfId="0" applyNumberFormat="1"/>
    <xf numFmtId="10" fontId="3" fillId="0" borderId="2" xfId="1" applyNumberFormat="1" applyFont="1" applyFill="1" applyBorder="1" applyAlignment="1" applyProtection="1">
      <alignment horizontal="right" vertical="center" wrapText="1"/>
    </xf>
    <xf numFmtId="43" fontId="33" fillId="0" borderId="0" xfId="1" applyNumberFormat="1" applyFont="1" applyFill="1"/>
    <xf numFmtId="0" fontId="19" fillId="0" borderId="1" xfId="0" applyFont="1" applyBorder="1" applyAlignment="1">
      <alignment horizontal="justify" vertical="center" wrapText="1"/>
    </xf>
    <xf numFmtId="164" fontId="4" fillId="0" borderId="1" xfId="1" applyNumberFormat="1" applyFont="1" applyFill="1" applyBorder="1" applyAlignment="1" applyProtection="1">
      <alignment horizontal="center" vertical="center" wrapText="1"/>
    </xf>
    <xf numFmtId="4" fontId="3" fillId="0" borderId="2" xfId="1" applyNumberFormat="1" applyFont="1" applyFill="1" applyBorder="1" applyAlignment="1" applyProtection="1">
      <alignment horizontal="right" vertical="center" wrapText="1"/>
    </xf>
    <xf numFmtId="14" fontId="38" fillId="4" borderId="2" xfId="1" applyNumberFormat="1" applyFont="1" applyFill="1" applyBorder="1" applyAlignment="1" applyProtection="1">
      <alignment horizontal="center" vertical="center" wrapText="1"/>
    </xf>
    <xf numFmtId="10" fontId="2" fillId="0" borderId="1" xfId="6" applyNumberFormat="1" applyFont="1" applyFill="1" applyBorder="1" applyAlignment="1" applyProtection="1">
      <alignment horizontal="center" vertical="center" wrapText="1"/>
    </xf>
    <xf numFmtId="43" fontId="3" fillId="0" borderId="1" xfId="1" applyFont="1" applyFill="1" applyBorder="1" applyAlignment="1" applyProtection="1">
      <alignment horizontal="left" vertical="center" wrapText="1"/>
    </xf>
    <xf numFmtId="165" fontId="3" fillId="2" borderId="2" xfId="1" applyNumberFormat="1" applyFont="1" applyFill="1" applyBorder="1" applyAlignment="1" applyProtection="1">
      <alignment horizontal="right" vertical="center" wrapText="1"/>
    </xf>
    <xf numFmtId="49" fontId="2" fillId="2" borderId="1" xfId="0" applyNumberFormat="1" applyFont="1" applyFill="1" applyBorder="1" applyAlignment="1" applyProtection="1">
      <alignment horizontal="center" vertical="center" wrapText="1"/>
    </xf>
    <xf numFmtId="49" fontId="2" fillId="2" borderId="1" xfId="1" applyNumberFormat="1" applyFont="1" applyFill="1" applyBorder="1" applyAlignment="1" applyProtection="1">
      <alignment horizontal="left" vertical="center" wrapText="1"/>
    </xf>
    <xf numFmtId="164" fontId="2" fillId="2" borderId="1" xfId="1" applyNumberFormat="1" applyFont="1" applyFill="1" applyBorder="1" applyAlignment="1" applyProtection="1">
      <alignment horizontal="center" vertical="center" wrapText="1"/>
    </xf>
    <xf numFmtId="10" fontId="2" fillId="2" borderId="1" xfId="6" applyNumberFormat="1" applyFont="1" applyFill="1" applyBorder="1" applyAlignment="1" applyProtection="1">
      <alignment horizontal="center" vertical="center" wrapText="1"/>
    </xf>
    <xf numFmtId="49" fontId="0" fillId="2" borderId="0" xfId="0" applyNumberFormat="1" applyFill="1"/>
    <xf numFmtId="0" fontId="41" fillId="3" borderId="0" xfId="0" applyFont="1" applyFill="1"/>
    <xf numFmtId="3" fontId="3" fillId="0" borderId="2" xfId="1" applyNumberFormat="1" applyFont="1" applyFill="1" applyBorder="1" applyAlignment="1" applyProtection="1">
      <alignment horizontal="right" vertical="center" wrapText="1"/>
    </xf>
    <xf numFmtId="164"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49" fontId="3" fillId="0" borderId="2" xfId="0" applyNumberFormat="1" applyFont="1" applyBorder="1" applyAlignment="1">
      <alignment horizontal="left" vertical="center" wrapText="1"/>
    </xf>
    <xf numFmtId="0" fontId="4" fillId="3" borderId="3" xfId="3" applyFont="1" applyFill="1" applyBorder="1" applyAlignment="1">
      <alignment horizontal="center" vertical="center" wrapText="1"/>
    </xf>
    <xf numFmtId="0" fontId="4" fillId="3" borderId="3" xfId="3" applyFont="1" applyFill="1" applyBorder="1" applyAlignment="1">
      <alignment horizontal="left" vertical="center" wrapText="1"/>
    </xf>
    <xf numFmtId="0" fontId="4" fillId="3" borderId="2" xfId="3" applyFont="1" applyFill="1" applyBorder="1" applyAlignment="1">
      <alignment horizontal="left" vertical="center" wrapText="1"/>
    </xf>
    <xf numFmtId="10" fontId="4" fillId="3" borderId="2" xfId="6" applyNumberFormat="1" applyFont="1" applyFill="1" applyBorder="1" applyAlignment="1">
      <alignment horizontal="center" vertical="center" wrapText="1"/>
    </xf>
    <xf numFmtId="0" fontId="16" fillId="0" borderId="1" xfId="0" applyFont="1" applyBorder="1" applyAlignment="1">
      <alignment horizontal="center"/>
    </xf>
    <xf numFmtId="49" fontId="38" fillId="0" borderId="3" xfId="3" applyNumberFormat="1" applyFont="1" applyBorder="1" applyAlignment="1">
      <alignment horizontal="left" vertical="center" wrapText="1"/>
    </xf>
    <xf numFmtId="49" fontId="3" fillId="0" borderId="2" xfId="3" applyNumberFormat="1" applyFont="1" applyBorder="1" applyAlignment="1">
      <alignment horizontal="left" vertical="center" wrapText="1"/>
    </xf>
    <xf numFmtId="164" fontId="3" fillId="0" borderId="2" xfId="1" applyNumberFormat="1" applyFont="1" applyBorder="1" applyAlignment="1">
      <alignment horizontal="left" vertical="center" wrapText="1"/>
    </xf>
    <xf numFmtId="10" fontId="3" fillId="0" borderId="2" xfId="6" applyNumberFormat="1" applyFont="1" applyBorder="1" applyAlignment="1">
      <alignment horizontal="right" vertical="center" wrapText="1"/>
    </xf>
    <xf numFmtId="164" fontId="0" fillId="0" borderId="0" xfId="1" applyNumberFormat="1" applyFont="1"/>
    <xf numFmtId="49" fontId="3" fillId="0" borderId="3" xfId="3" applyNumberFormat="1" applyFont="1" applyBorder="1" applyAlignment="1">
      <alignment horizontal="left" vertical="center" wrapText="1"/>
    </xf>
    <xf numFmtId="49" fontId="3" fillId="0" borderId="3" xfId="3" applyNumberFormat="1" applyFont="1" applyBorder="1" applyAlignment="1">
      <alignment horizontal="left" vertical="center" wrapText="1" indent="1"/>
    </xf>
    <xf numFmtId="0" fontId="3" fillId="0" borderId="1" xfId="0" applyFont="1" applyBorder="1" applyAlignment="1">
      <alignment horizontal="center"/>
    </xf>
    <xf numFmtId="0" fontId="33" fillId="0" borderId="0" xfId="0" applyFont="1"/>
    <xf numFmtId="164" fontId="33" fillId="0" borderId="0" xfId="1" applyNumberFormat="1" applyFont="1"/>
    <xf numFmtId="43" fontId="3" fillId="0" borderId="2" xfId="1" applyFont="1" applyBorder="1" applyAlignment="1">
      <alignment horizontal="left" vertical="center" wrapText="1"/>
    </xf>
    <xf numFmtId="0" fontId="0" fillId="0" borderId="1" xfId="0" applyBorder="1" applyAlignment="1">
      <alignment horizontal="center"/>
    </xf>
    <xf numFmtId="0" fontId="3" fillId="0" borderId="3" xfId="3" applyFont="1" applyBorder="1" applyAlignment="1">
      <alignment horizontal="right" vertical="center" wrapText="1"/>
    </xf>
    <xf numFmtId="0" fontId="3" fillId="0" borderId="2" xfId="3" applyFont="1" applyBorder="1" applyAlignment="1">
      <alignment horizontal="right" vertical="center" wrapText="1"/>
    </xf>
    <xf numFmtId="10" fontId="0" fillId="0" borderId="0" xfId="6" applyNumberFormat="1" applyFont="1" applyAlignment="1">
      <alignment horizontal="right"/>
    </xf>
    <xf numFmtId="0" fontId="38" fillId="3" borderId="1" xfId="3" applyFont="1" applyFill="1" applyBorder="1" applyAlignment="1">
      <alignment horizontal="center" vertical="center" wrapText="1"/>
    </xf>
    <xf numFmtId="0" fontId="4" fillId="3" borderId="2" xfId="3" applyFont="1" applyFill="1" applyBorder="1" applyAlignment="1">
      <alignment horizontal="center" vertical="center" wrapText="1"/>
    </xf>
    <xf numFmtId="0" fontId="3" fillId="0" borderId="1" xfId="0" applyFont="1" applyBorder="1" applyAlignment="1">
      <alignment horizontal="center" wrapText="1"/>
    </xf>
    <xf numFmtId="164" fontId="38" fillId="0" borderId="2" xfId="1" applyNumberFormat="1" applyFont="1" applyBorder="1" applyAlignment="1">
      <alignment horizontal="left" vertical="center" wrapText="1"/>
    </xf>
    <xf numFmtId="0" fontId="39" fillId="0" borderId="1" xfId="0" applyFont="1" applyBorder="1" applyAlignment="1">
      <alignment horizontal="center" wrapText="1"/>
    </xf>
    <xf numFmtId="0" fontId="2" fillId="0" borderId="3" xfId="3" applyFont="1" applyBorder="1" applyAlignment="1">
      <alignment horizontal="right" vertical="center" wrapText="1"/>
    </xf>
    <xf numFmtId="0" fontId="2" fillId="0" borderId="2" xfId="3" applyFont="1" applyBorder="1" applyAlignment="1">
      <alignment horizontal="right" vertical="center" wrapText="1"/>
    </xf>
    <xf numFmtId="164" fontId="2" fillId="0" borderId="2" xfId="1" applyNumberFormat="1" applyFont="1" applyBorder="1" applyAlignment="1">
      <alignment horizontal="right" vertical="center" wrapText="1"/>
    </xf>
    <xf numFmtId="0" fontId="39" fillId="0" borderId="0" xfId="0" applyFont="1" applyAlignment="1">
      <alignment horizontal="center" wrapText="1"/>
    </xf>
    <xf numFmtId="0" fontId="38"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0" fontId="38" fillId="0" borderId="2" xfId="0" applyFont="1" applyBorder="1" applyAlignment="1">
      <alignment horizontal="center" vertical="center" wrapText="1"/>
    </xf>
    <xf numFmtId="164" fontId="3" fillId="0" borderId="1" xfId="1" applyNumberFormat="1" applyFont="1" applyBorder="1" applyAlignment="1">
      <alignment horizontal="right" vertical="center" wrapText="1"/>
    </xf>
    <xf numFmtId="10" fontId="10" fillId="2" borderId="1" xfId="6" applyNumberFormat="1" applyFont="1" applyFill="1" applyBorder="1" applyAlignment="1">
      <alignment horizontal="right"/>
    </xf>
    <xf numFmtId="164" fontId="38" fillId="0" borderId="1" xfId="1" applyNumberFormat="1" applyFont="1" applyBorder="1" applyAlignment="1">
      <alignment horizontal="right" vertical="center" wrapText="1"/>
    </xf>
    <xf numFmtId="10" fontId="4" fillId="3" borderId="2" xfId="6" applyNumberFormat="1" applyFont="1" applyFill="1" applyBorder="1" applyAlignment="1">
      <alignment horizontal="right" vertical="center" wrapText="1"/>
    </xf>
    <xf numFmtId="0" fontId="1" fillId="0" borderId="0" xfId="5"/>
    <xf numFmtId="2" fontId="0" fillId="0" borderId="0" xfId="1" applyNumberFormat="1" applyFont="1"/>
    <xf numFmtId="49" fontId="0" fillId="0" borderId="0" xfId="0" applyNumberFormat="1" applyAlignment="1">
      <alignment horizontal="center"/>
    </xf>
    <xf numFmtId="2" fontId="0" fillId="0" borderId="0" xfId="0" applyNumberFormat="1"/>
    <xf numFmtId="0" fontId="3" fillId="0" borderId="2" xfId="0" applyFont="1" applyBorder="1" applyAlignment="1">
      <alignment horizontal="left" vertical="center" wrapText="1" indent="1"/>
    </xf>
    <xf numFmtId="41" fontId="38" fillId="2" borderId="2" xfId="0" applyNumberFormat="1" applyFont="1" applyFill="1" applyBorder="1" applyAlignment="1" applyProtection="1">
      <alignment horizontal="left" vertical="center" wrapText="1"/>
    </xf>
    <xf numFmtId="41" fontId="3" fillId="2" borderId="2" xfId="0" applyNumberFormat="1" applyFont="1" applyFill="1" applyBorder="1" applyAlignment="1" applyProtection="1">
      <alignment horizontal="left" vertical="center" wrapText="1"/>
    </xf>
    <xf numFmtId="3" fontId="3" fillId="2" borderId="2" xfId="1" applyNumberFormat="1" applyFont="1" applyFill="1" applyBorder="1" applyAlignment="1" applyProtection="1">
      <alignment vertical="center" wrapText="1"/>
    </xf>
    <xf numFmtId="164" fontId="3" fillId="0" borderId="2" xfId="1" applyNumberFormat="1" applyFont="1" applyBorder="1" applyAlignment="1">
      <alignment horizontal="right" vertical="center" wrapText="1"/>
    </xf>
    <xf numFmtId="41" fontId="38" fillId="0" borderId="1" xfId="0" applyNumberFormat="1" applyFont="1" applyFill="1" applyBorder="1" applyAlignment="1" applyProtection="1">
      <alignment horizontal="right" vertical="center" wrapText="1"/>
    </xf>
    <xf numFmtId="3" fontId="0" fillId="0" borderId="0" xfId="0" applyNumberFormat="1"/>
    <xf numFmtId="43" fontId="43" fillId="0" borderId="2" xfId="1" applyFont="1" applyBorder="1" applyAlignment="1">
      <alignment horizontal="right" vertical="center" wrapText="1"/>
    </xf>
    <xf numFmtId="3" fontId="33" fillId="0" borderId="0" xfId="0" applyNumberFormat="1" applyFont="1"/>
    <xf numFmtId="4" fontId="0" fillId="0" borderId="0" xfId="0" applyNumberFormat="1"/>
    <xf numFmtId="10" fontId="16" fillId="2" borderId="1" xfId="6" applyNumberFormat="1" applyFont="1" applyFill="1" applyBorder="1" applyAlignment="1">
      <alignment horizontal="right"/>
    </xf>
    <xf numFmtId="164" fontId="38" fillId="2" borderId="2" xfId="1" applyNumberFormat="1" applyFont="1" applyFill="1" applyBorder="1" applyAlignment="1">
      <alignment horizontal="left" vertical="center" wrapText="1"/>
    </xf>
    <xf numFmtId="164" fontId="3" fillId="2" borderId="2" xfId="1" applyNumberFormat="1" applyFont="1" applyFill="1" applyBorder="1" applyAlignment="1">
      <alignment horizontal="left" vertical="center" wrapText="1"/>
    </xf>
    <xf numFmtId="164" fontId="0" fillId="0" borderId="0" xfId="0" applyNumberFormat="1"/>
    <xf numFmtId="165" fontId="3" fillId="0" borderId="2" xfId="1" applyNumberFormat="1" applyFont="1" applyFill="1" applyBorder="1" applyAlignment="1" applyProtection="1">
      <alignment horizontal="right" vertical="center" wrapText="1"/>
    </xf>
    <xf numFmtId="3" fontId="3" fillId="0" borderId="2" xfId="1" applyNumberFormat="1" applyFont="1" applyFill="1" applyBorder="1" applyAlignment="1" applyProtection="1">
      <alignment vertical="center" wrapText="1"/>
    </xf>
    <xf numFmtId="0" fontId="20" fillId="3" borderId="0" xfId="0" applyFont="1" applyFill="1" applyAlignment="1">
      <alignment horizontal="center" vertical="top"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4" fillId="4" borderId="5" xfId="0" applyNumberFormat="1" applyFont="1" applyFill="1" applyBorder="1" applyAlignment="1" applyProtection="1">
      <alignment horizontal="center" vertical="center" wrapText="1"/>
    </xf>
    <xf numFmtId="0" fontId="4" fillId="4" borderId="6" xfId="0" applyNumberFormat="1" applyFont="1" applyFill="1" applyBorder="1" applyAlignment="1" applyProtection="1">
      <alignment horizontal="center" vertical="center" wrapText="1"/>
    </xf>
    <xf numFmtId="164" fontId="19" fillId="3" borderId="1" xfId="1" applyNumberFormat="1" applyFont="1" applyFill="1" applyBorder="1" applyAlignment="1">
      <alignment horizontal="center" vertical="center" wrapText="1"/>
    </xf>
    <xf numFmtId="164" fontId="19" fillId="3" borderId="7" xfId="1" applyNumberFormat="1" applyFont="1" applyFill="1" applyBorder="1" applyAlignment="1">
      <alignment horizontal="center" vertical="center" wrapText="1"/>
    </xf>
    <xf numFmtId="164" fontId="19" fillId="3" borderId="9" xfId="1" applyNumberFormat="1" applyFont="1" applyFill="1" applyBorder="1" applyAlignment="1">
      <alignment horizontal="center" vertical="center" wrapText="1"/>
    </xf>
    <xf numFmtId="164" fontId="19" fillId="3" borderId="8" xfId="1"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4" fillId="3" borderId="4" xfId="1" applyNumberFormat="1" applyFont="1" applyFill="1" applyBorder="1" applyAlignment="1">
      <alignment horizontal="center" vertical="center" wrapText="1"/>
    </xf>
    <xf numFmtId="164" fontId="4" fillId="3" borderId="10" xfId="1" applyNumberFormat="1" applyFont="1" applyFill="1" applyBorder="1" applyAlignment="1">
      <alignment horizontal="center" vertical="center" wrapText="1"/>
    </xf>
    <xf numFmtId="164" fontId="4" fillId="3" borderId="11" xfId="1" applyNumberFormat="1" applyFont="1" applyFill="1" applyBorder="1" applyAlignment="1">
      <alignment horizontal="center" vertical="center" wrapText="1"/>
    </xf>
    <xf numFmtId="164" fontId="4" fillId="3" borderId="12" xfId="1" applyNumberFormat="1" applyFont="1" applyFill="1" applyBorder="1" applyAlignment="1">
      <alignment horizontal="center" vertical="center" wrapText="1"/>
    </xf>
    <xf numFmtId="164" fontId="4" fillId="3" borderId="3" xfId="1" applyNumberFormat="1" applyFont="1" applyFill="1" applyBorder="1" applyAlignment="1">
      <alignment horizontal="center" vertical="center" wrapText="1"/>
    </xf>
  </cellXfs>
  <cellStyles count="5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 builtinId="3"/>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xfId="2" builtinId="8"/>
    <cellStyle name="Input" xfId="15" builtinId="20" customBuiltin="1"/>
    <cellStyle name="Linked Cell" xfId="18" builtinId="24" customBuiltin="1"/>
    <cellStyle name="Neutral" xfId="14" builtinId="28" customBuiltin="1"/>
    <cellStyle name="Normal" xfId="0" builtinId="0"/>
    <cellStyle name="Normal 2" xfId="3"/>
    <cellStyle name="Normal 3" xfId="4"/>
    <cellStyle name="Normal 3 2" xfId="5"/>
    <cellStyle name="Normal 4" xfId="48"/>
    <cellStyle name="Normal 5" xfId="49"/>
    <cellStyle name="Normal 6" xfId="50"/>
    <cellStyle name="Note" xfId="21" builtinId="10" customBuiltin="1"/>
    <cellStyle name="Output" xfId="16" builtinId="21" customBuiltin="1"/>
    <cellStyle name="Percent" xfId="6" builtinId="5"/>
    <cellStyle name="Title" xfId="7" builtinId="15" customBuiltin="1"/>
    <cellStyle name="Total" xfId="23" builtinId="25" customBuiltin="1"/>
    <cellStyle name="Warning Text" xfId="20" builtinId="11" customBuiltin="1"/>
  </cellStyles>
  <dxfs count="3">
    <dxf>
      <font>
        <b/>
        <i val="0"/>
      </font>
    </dxf>
    <dxf>
      <font>
        <b/>
        <i val="0"/>
      </font>
    </dxf>
    <dxf>
      <font>
        <b/>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file:///\\10.43.2.7\..\..\..\..\..\..\trangcq.ckh\AppData\Local\Temp\BCDinhKyHoatDongDauTu_QBDS_CTDTCKBDS_TT228-PL22.xlsx" TargetMode="External"/><Relationship Id="rId7" Type="http://schemas.openxmlformats.org/officeDocument/2006/relationships/hyperlink" Target="file:///\\10.43.2.7\..\..\..\..\..\..\trangcq.ckh\AppData\Local\Temp\BCDinhKyHoatDongDauTu_QBDS_CTDTCKBDS_TT228-PL22.xlsx" TargetMode="External"/><Relationship Id="rId2" Type="http://schemas.openxmlformats.org/officeDocument/2006/relationships/hyperlink" Target="file:///\\10.43.2.7\..\..\..\..\..\..\trangcq.ckh\AppData\Local\Temp\BCDinhKyHoatDongDauTu_QBDS_CTDTCKBDS_TT228-PL22.xlsx" TargetMode="External"/><Relationship Id="rId1" Type="http://schemas.openxmlformats.org/officeDocument/2006/relationships/hyperlink" Target="file:///\\10.43.2.7\..\..\..\..\..\..\trangcq.ckh\AppData\Local\Temp\BCDinhKyHoatDongDauTu_QBDS_CTDTCKBDS_TT228-PL22.xlsx" TargetMode="External"/><Relationship Id="rId6" Type="http://schemas.openxmlformats.org/officeDocument/2006/relationships/hyperlink" Target="file:///\\10.43.2.7\..\..\..\..\..\..\trangcq.ckh\AppData\Local\Temp\BCDinhKyHoatDongDauTu_QBDS_CTDTCKBDS_TT228-PL22.xlsx" TargetMode="External"/><Relationship Id="rId5" Type="http://schemas.openxmlformats.org/officeDocument/2006/relationships/hyperlink" Target="file:///\\10.43.2.7\..\..\..\..\..\..\trangcq.ckh\AppData\Local\Temp\BCDinhKyHoatDongDauTu_QBDS_CTDTCKBDS_TT228-PL22.xlsx" TargetMode="External"/><Relationship Id="rId4" Type="http://schemas.openxmlformats.org/officeDocument/2006/relationships/hyperlink" Target="file:///\\10.43.2.7\..\..\..\..\..\..\trangcq.ckh\AppData\Local\Temp\BCDinhKyHoatDongDauTu_QBDS_CTDTCKBDS_TT228-PL22.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K32"/>
  <sheetViews>
    <sheetView tabSelected="1" topLeftCell="A4" workbookViewId="0">
      <selection activeCell="A12" sqref="A12"/>
    </sheetView>
  </sheetViews>
  <sheetFormatPr defaultColWidth="9.140625" defaultRowHeight="15" x14ac:dyDescent="0.25"/>
  <cols>
    <col min="1" max="1" width="5.140625" style="20" customWidth="1"/>
    <col min="2" max="2" width="6" style="20" customWidth="1"/>
    <col min="3" max="3" width="41.140625" style="20" customWidth="1"/>
    <col min="4" max="4" width="32.42578125" style="20" customWidth="1"/>
    <col min="5" max="16384" width="9.140625" style="20"/>
  </cols>
  <sheetData>
    <row r="2" spans="1:11" ht="56.25" customHeight="1" x14ac:dyDescent="0.25">
      <c r="C2" s="119" t="s">
        <v>244</v>
      </c>
      <c r="D2" s="119"/>
    </row>
    <row r="3" spans="1:11" ht="24" customHeight="1" x14ac:dyDescent="0.25">
      <c r="C3" s="34"/>
      <c r="D3" s="34"/>
    </row>
    <row r="4" spans="1:11" x14ac:dyDescent="0.25">
      <c r="C4" s="9" t="s">
        <v>214</v>
      </c>
      <c r="D4" s="6">
        <v>2</v>
      </c>
    </row>
    <row r="5" spans="1:11" x14ac:dyDescent="0.25">
      <c r="C5" s="9" t="s">
        <v>279</v>
      </c>
      <c r="D5" s="6"/>
      <c r="J5" s="7" t="s">
        <v>231</v>
      </c>
      <c r="K5" s="7"/>
    </row>
    <row r="6" spans="1:11" x14ac:dyDescent="0.25">
      <c r="C6" s="10" t="s">
        <v>215</v>
      </c>
      <c r="D6" s="6">
        <v>2021</v>
      </c>
      <c r="J6" s="7" t="s">
        <v>230</v>
      </c>
      <c r="K6" s="7"/>
    </row>
    <row r="7" spans="1:11" x14ac:dyDescent="0.25">
      <c r="J7" s="7" t="s">
        <v>232</v>
      </c>
      <c r="K7" s="7"/>
    </row>
    <row r="8" spans="1:11" s="57" customFormat="1" x14ac:dyDescent="0.25">
      <c r="A8" s="57" t="s">
        <v>287</v>
      </c>
    </row>
    <row r="9" spans="1:11" s="57" customFormat="1" x14ac:dyDescent="0.25">
      <c r="A9" s="57" t="s">
        <v>233</v>
      </c>
      <c r="J9" s="57">
        <v>1</v>
      </c>
      <c r="K9" s="57" t="s">
        <v>96</v>
      </c>
    </row>
    <row r="10" spans="1:11" s="57" customFormat="1" x14ac:dyDescent="0.25">
      <c r="A10" s="57" t="s">
        <v>234</v>
      </c>
      <c r="J10" s="57">
        <v>2</v>
      </c>
      <c r="K10" s="57" t="s">
        <v>100</v>
      </c>
    </row>
    <row r="11" spans="1:11" s="57" customFormat="1" x14ac:dyDescent="0.25">
      <c r="A11" s="57" t="s">
        <v>357</v>
      </c>
      <c r="J11" s="57">
        <v>3</v>
      </c>
      <c r="K11" s="57" t="s">
        <v>98</v>
      </c>
    </row>
    <row r="12" spans="1:11" s="57" customFormat="1" x14ac:dyDescent="0.25">
      <c r="J12" s="57">
        <v>4</v>
      </c>
      <c r="K12" s="57" t="s">
        <v>122</v>
      </c>
    </row>
    <row r="13" spans="1:11" x14ac:dyDescent="0.25">
      <c r="J13" s="7">
        <v>5</v>
      </c>
      <c r="K13" s="8"/>
    </row>
    <row r="14" spans="1:11" x14ac:dyDescent="0.25">
      <c r="D14" s="11" t="s">
        <v>216</v>
      </c>
      <c r="J14" s="7">
        <v>6</v>
      </c>
      <c r="K14" s="8"/>
    </row>
    <row r="15" spans="1:11" x14ac:dyDescent="0.25">
      <c r="B15" s="12" t="s">
        <v>71</v>
      </c>
      <c r="C15" s="12" t="s">
        <v>130</v>
      </c>
      <c r="D15" s="12" t="s">
        <v>131</v>
      </c>
      <c r="J15" s="7">
        <v>7</v>
      </c>
      <c r="K15" s="8"/>
    </row>
    <row r="16" spans="1:11" ht="30" x14ac:dyDescent="0.25">
      <c r="B16" s="13">
        <v>1</v>
      </c>
      <c r="C16" s="14" t="s">
        <v>245</v>
      </c>
      <c r="D16" s="15" t="s">
        <v>134</v>
      </c>
      <c r="J16" s="7">
        <v>8</v>
      </c>
      <c r="K16" s="8"/>
    </row>
    <row r="17" spans="1:11" x14ac:dyDescent="0.25">
      <c r="B17" s="13">
        <v>2</v>
      </c>
      <c r="C17" s="14" t="s">
        <v>225</v>
      </c>
      <c r="D17" s="15" t="s">
        <v>135</v>
      </c>
      <c r="J17" s="7">
        <v>9</v>
      </c>
      <c r="K17" s="8"/>
    </row>
    <row r="18" spans="1:11" x14ac:dyDescent="0.25">
      <c r="B18" s="13">
        <v>3</v>
      </c>
      <c r="C18" s="14" t="s">
        <v>226</v>
      </c>
      <c r="D18" s="15" t="s">
        <v>136</v>
      </c>
      <c r="J18" s="7">
        <v>10</v>
      </c>
      <c r="K18" s="8"/>
    </row>
    <row r="19" spans="1:11" x14ac:dyDescent="0.25">
      <c r="B19" s="13">
        <v>4</v>
      </c>
      <c r="C19" s="14" t="s">
        <v>227</v>
      </c>
      <c r="D19" s="15" t="s">
        <v>133</v>
      </c>
      <c r="J19" s="7">
        <v>11</v>
      </c>
      <c r="K19" s="8"/>
    </row>
    <row r="20" spans="1:11" x14ac:dyDescent="0.25">
      <c r="B20" s="13">
        <v>5</v>
      </c>
      <c r="C20" s="14" t="s">
        <v>228</v>
      </c>
      <c r="D20" s="15" t="s">
        <v>221</v>
      </c>
      <c r="J20" s="7">
        <v>12</v>
      </c>
      <c r="K20" s="8"/>
    </row>
    <row r="21" spans="1:11" x14ac:dyDescent="0.25">
      <c r="B21" s="13">
        <v>6</v>
      </c>
      <c r="C21" s="14" t="s">
        <v>229</v>
      </c>
      <c r="D21" s="15" t="s">
        <v>137</v>
      </c>
    </row>
    <row r="22" spans="1:11" ht="30" x14ac:dyDescent="0.25">
      <c r="B22" s="13">
        <v>7</v>
      </c>
      <c r="C22" s="14" t="s">
        <v>246</v>
      </c>
      <c r="D22" s="15" t="s">
        <v>222</v>
      </c>
    </row>
    <row r="24" spans="1:11" x14ac:dyDescent="0.25">
      <c r="A24" s="16"/>
      <c r="B24" s="16" t="s">
        <v>223</v>
      </c>
    </row>
    <row r="25" spans="1:11" x14ac:dyDescent="0.25">
      <c r="C25" s="11" t="s">
        <v>132</v>
      </c>
    </row>
    <row r="26" spans="1:11" x14ac:dyDescent="0.25">
      <c r="C26" s="11" t="s">
        <v>224</v>
      </c>
    </row>
    <row r="30" spans="1:11" x14ac:dyDescent="0.25">
      <c r="C30" s="17" t="s">
        <v>217</v>
      </c>
      <c r="D30" s="18" t="s">
        <v>342</v>
      </c>
    </row>
    <row r="31" spans="1:11" x14ac:dyDescent="0.25">
      <c r="C31" s="18" t="s">
        <v>218</v>
      </c>
      <c r="D31" s="18" t="s">
        <v>220</v>
      </c>
    </row>
    <row r="32" spans="1:11" x14ac:dyDescent="0.25">
      <c r="C32" s="19" t="s">
        <v>219</v>
      </c>
      <c r="D32" s="19" t="s">
        <v>219</v>
      </c>
    </row>
  </sheetData>
  <mergeCells count="1">
    <mergeCell ref="C2:D2"/>
  </mergeCells>
  <dataValidations count="1">
    <dataValidation type="list" allowBlank="1" showInputMessage="1" showErrorMessage="1" sqref="D5">
      <formula1>IF(D4=J4,$J$9:$J$20,IF(D4=J5,$K$9:$K$12,$K$13))</formula1>
    </dataValidation>
  </dataValidations>
  <hyperlinks>
    <hyperlink ref="D16" r:id="rId1" location="BCTaiSan_06116!A1"/>
    <hyperlink ref="D17" r:id="rId2" location="BCKetQuaHoatDong_06117!A1"/>
    <hyperlink ref="D18" r:id="rId3" location="BCDanhMucDauTu_06118!A1"/>
    <hyperlink ref="D19" r:id="rId4" location="BCHoatDongVay_06119!A1"/>
    <hyperlink ref="D20" r:id="rId5" location="CTKhac_06120!A1"/>
    <hyperlink ref="D21" r:id="rId6" location="ThongKePhiGiaoDich_06121!A1"/>
    <hyperlink ref="D22" r:id="rId7" location="TKGD_Dieu14_06200!A1"/>
  </hyperlinks>
  <pageMargins left="0.70866141732283472" right="0.70866141732283472" top="0.74803149606299213" bottom="0.74803149606299213" header="0.31496062992125984" footer="0.31496062992125984"/>
  <pageSetup paperSize="9" scale="85"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F6" sqref="F6"/>
    </sheetView>
  </sheetViews>
  <sheetFormatPr defaultColWidth="8.7109375" defaultRowHeight="15" x14ac:dyDescent="0.25"/>
  <cols>
    <col min="1" max="1" width="5" style="4" customWidth="1"/>
    <col min="2" max="2" width="45.140625" style="35" customWidth="1"/>
    <col min="3" max="3" width="10.85546875" style="35" customWidth="1"/>
    <col min="4" max="5" width="22" style="71" customWidth="1"/>
    <col min="6" max="6" width="22" style="81" customWidth="1"/>
    <col min="7" max="7" width="21.7109375" style="35" customWidth="1"/>
    <col min="8" max="9" width="18" style="35" bestFit="1" customWidth="1"/>
    <col min="10" max="16384" width="8.7109375" style="35"/>
  </cols>
  <sheetData>
    <row r="1" spans="1:9" x14ac:dyDescent="0.25">
      <c r="A1" s="62" t="s">
        <v>288</v>
      </c>
      <c r="B1" s="63" t="s">
        <v>130</v>
      </c>
      <c r="C1" s="64" t="s">
        <v>91</v>
      </c>
      <c r="D1" s="59" t="s">
        <v>354</v>
      </c>
      <c r="E1" s="59" t="s">
        <v>353</v>
      </c>
      <c r="F1" s="65" t="s">
        <v>341</v>
      </c>
    </row>
    <row r="2" spans="1:9" x14ac:dyDescent="0.25">
      <c r="A2" s="66" t="s">
        <v>96</v>
      </c>
      <c r="B2" s="67" t="s">
        <v>289</v>
      </c>
      <c r="C2" s="68" t="s">
        <v>2</v>
      </c>
      <c r="D2" s="69"/>
      <c r="E2" s="69"/>
      <c r="F2" s="70"/>
      <c r="H2" s="71"/>
      <c r="I2" s="71"/>
    </row>
    <row r="3" spans="1:9" x14ac:dyDescent="0.25">
      <c r="A3" s="38" t="s">
        <v>290</v>
      </c>
      <c r="B3" s="72" t="s">
        <v>166</v>
      </c>
      <c r="C3" s="68" t="s">
        <v>3</v>
      </c>
      <c r="D3" s="69">
        <v>11245710649</v>
      </c>
      <c r="E3" s="69">
        <v>9039014376</v>
      </c>
      <c r="F3" s="70">
        <v>1.0102028462200234</v>
      </c>
      <c r="G3" s="109"/>
      <c r="H3" s="71"/>
      <c r="I3" s="71"/>
    </row>
    <row r="4" spans="1:9" x14ac:dyDescent="0.25">
      <c r="A4" s="38"/>
      <c r="B4" s="73" t="s">
        <v>291</v>
      </c>
      <c r="C4" s="68" t="s">
        <v>4</v>
      </c>
      <c r="D4" s="69"/>
      <c r="E4" s="69"/>
      <c r="F4" s="70" t="s">
        <v>358</v>
      </c>
      <c r="H4" s="71"/>
      <c r="I4" s="71"/>
    </row>
    <row r="5" spans="1:9" x14ac:dyDescent="0.25">
      <c r="A5" s="38"/>
      <c r="B5" s="73" t="s">
        <v>0</v>
      </c>
      <c r="C5" s="68" t="s">
        <v>5</v>
      </c>
      <c r="D5" s="69">
        <v>8345710649</v>
      </c>
      <c r="E5" s="69">
        <v>6139014376</v>
      </c>
      <c r="F5" s="70">
        <v>7.3716813540129316</v>
      </c>
      <c r="G5" s="109"/>
      <c r="H5" s="71"/>
      <c r="I5" s="71"/>
    </row>
    <row r="6" spans="1:9" x14ac:dyDescent="0.25">
      <c r="A6" s="38"/>
      <c r="B6" s="73" t="s">
        <v>1</v>
      </c>
      <c r="C6" s="68" t="s">
        <v>6</v>
      </c>
      <c r="D6" s="69">
        <v>2900000000</v>
      </c>
      <c r="E6" s="69">
        <v>2900000000</v>
      </c>
      <c r="F6" s="70">
        <v>0.28999999999999998</v>
      </c>
      <c r="G6" s="109"/>
      <c r="H6" s="71"/>
      <c r="I6" s="71"/>
    </row>
    <row r="7" spans="1:9" x14ac:dyDescent="0.25">
      <c r="A7" s="38" t="s">
        <v>292</v>
      </c>
      <c r="B7" s="72" t="s">
        <v>160</v>
      </c>
      <c r="C7" s="68" t="s">
        <v>7</v>
      </c>
      <c r="D7" s="69">
        <v>54718215260</v>
      </c>
      <c r="E7" s="69">
        <v>50158265200</v>
      </c>
      <c r="F7" s="70">
        <v>1.1707101061991252</v>
      </c>
      <c r="G7" s="109"/>
      <c r="H7" s="71"/>
      <c r="I7" s="71"/>
    </row>
    <row r="8" spans="1:9" x14ac:dyDescent="0.25">
      <c r="A8" s="38"/>
      <c r="B8" s="72" t="s">
        <v>97</v>
      </c>
      <c r="C8" s="68" t="s">
        <v>138</v>
      </c>
      <c r="D8" s="69">
        <v>48003079800</v>
      </c>
      <c r="E8" s="69">
        <v>43497317500</v>
      </c>
      <c r="F8" s="70">
        <v>1.2061855710513933</v>
      </c>
      <c r="G8" s="109"/>
      <c r="H8" s="71"/>
      <c r="I8" s="71"/>
    </row>
    <row r="9" spans="1:9" x14ac:dyDescent="0.25">
      <c r="A9" s="38"/>
      <c r="B9" s="72" t="s">
        <v>277</v>
      </c>
      <c r="C9" s="68" t="s">
        <v>278</v>
      </c>
      <c r="D9" s="69">
        <v>6715135460</v>
      </c>
      <c r="E9" s="69">
        <v>6660947700</v>
      </c>
      <c r="F9" s="70">
        <v>0.96733213703291454</v>
      </c>
      <c r="G9" s="109"/>
      <c r="H9" s="71"/>
      <c r="I9" s="71"/>
    </row>
    <row r="10" spans="1:9" x14ac:dyDescent="0.25">
      <c r="A10" s="38" t="s">
        <v>293</v>
      </c>
      <c r="B10" s="72" t="s">
        <v>161</v>
      </c>
      <c r="C10" s="68" t="s">
        <v>8</v>
      </c>
      <c r="D10" s="69"/>
      <c r="E10" s="69"/>
      <c r="F10" s="70" t="s">
        <v>358</v>
      </c>
      <c r="H10" s="71"/>
      <c r="I10" s="71"/>
    </row>
    <row r="11" spans="1:9" x14ac:dyDescent="0.25">
      <c r="A11" s="38" t="s">
        <v>294</v>
      </c>
      <c r="B11" s="72" t="s">
        <v>276</v>
      </c>
      <c r="C11" s="68" t="s">
        <v>9</v>
      </c>
      <c r="D11" s="69">
        <v>191168221</v>
      </c>
      <c r="E11" s="69">
        <v>259293974</v>
      </c>
      <c r="F11" s="70">
        <v>0.68663414245463217</v>
      </c>
      <c r="G11" s="111"/>
      <c r="H11" s="71"/>
      <c r="I11" s="71"/>
    </row>
    <row r="12" spans="1:9" s="75" customFormat="1" x14ac:dyDescent="0.25">
      <c r="A12" s="74" t="s">
        <v>295</v>
      </c>
      <c r="B12" s="72" t="s">
        <v>163</v>
      </c>
      <c r="C12" s="68" t="s">
        <v>139</v>
      </c>
      <c r="D12" s="69"/>
      <c r="E12" s="69"/>
      <c r="F12" s="70" t="s">
        <v>358</v>
      </c>
      <c r="G12" s="35"/>
      <c r="H12" s="71"/>
      <c r="I12" s="76"/>
    </row>
    <row r="13" spans="1:9" x14ac:dyDescent="0.25">
      <c r="A13" s="38" t="s">
        <v>296</v>
      </c>
      <c r="B13" s="72" t="s">
        <v>158</v>
      </c>
      <c r="C13" s="68" t="s">
        <v>10</v>
      </c>
      <c r="D13" s="69"/>
      <c r="E13" s="69"/>
      <c r="F13" s="70" t="s">
        <v>358</v>
      </c>
      <c r="H13" s="71"/>
      <c r="I13" s="71"/>
    </row>
    <row r="14" spans="1:9" x14ac:dyDescent="0.25">
      <c r="A14" s="38" t="s">
        <v>297</v>
      </c>
      <c r="B14" s="72" t="s">
        <v>159</v>
      </c>
      <c r="C14" s="68" t="s">
        <v>11</v>
      </c>
      <c r="D14" s="69">
        <v>12575345</v>
      </c>
      <c r="E14" s="69">
        <v>13726029</v>
      </c>
      <c r="F14" s="70">
        <v>1.0027397367320241</v>
      </c>
      <c r="G14" s="109"/>
      <c r="H14" s="71"/>
      <c r="I14" s="71"/>
    </row>
    <row r="15" spans="1:9" x14ac:dyDescent="0.25">
      <c r="A15" s="38" t="s">
        <v>298</v>
      </c>
      <c r="B15" s="72" t="s">
        <v>164</v>
      </c>
      <c r="C15" s="68" t="s">
        <v>12</v>
      </c>
      <c r="D15" s="69">
        <v>6673973</v>
      </c>
      <c r="E15" s="69">
        <v>2200000000</v>
      </c>
      <c r="F15" s="70"/>
      <c r="H15" s="71"/>
      <c r="I15" s="71"/>
    </row>
    <row r="16" spans="1:9" x14ac:dyDescent="0.25">
      <c r="A16" s="38" t="s">
        <v>299</v>
      </c>
      <c r="B16" s="72" t="s">
        <v>165</v>
      </c>
      <c r="C16" s="68" t="s">
        <v>13</v>
      </c>
      <c r="D16" s="69">
        <v>66174343448</v>
      </c>
      <c r="E16" s="69">
        <v>61670299579</v>
      </c>
      <c r="F16" s="70">
        <v>1.1377507900367518</v>
      </c>
      <c r="G16" s="109"/>
      <c r="H16" s="71"/>
      <c r="I16" s="71"/>
    </row>
    <row r="17" spans="1:9" x14ac:dyDescent="0.25">
      <c r="A17" s="66" t="s">
        <v>300</v>
      </c>
      <c r="B17" s="67" t="s">
        <v>167</v>
      </c>
      <c r="C17" s="68" t="s">
        <v>14</v>
      </c>
      <c r="D17" s="69"/>
      <c r="E17" s="69"/>
      <c r="F17" s="70" t="s">
        <v>358</v>
      </c>
      <c r="G17" s="75"/>
      <c r="H17" s="71"/>
      <c r="I17" s="71"/>
    </row>
    <row r="18" spans="1:9" s="75" customFormat="1" x14ac:dyDescent="0.25">
      <c r="A18" s="74" t="s">
        <v>301</v>
      </c>
      <c r="B18" s="72" t="s">
        <v>168</v>
      </c>
      <c r="C18" s="68" t="s">
        <v>140</v>
      </c>
      <c r="D18" s="69"/>
      <c r="E18" s="69"/>
      <c r="F18" s="70" t="s">
        <v>358</v>
      </c>
      <c r="H18" s="71"/>
      <c r="I18" s="76"/>
    </row>
    <row r="19" spans="1:9" s="75" customFormat="1" x14ac:dyDescent="0.25">
      <c r="A19" s="74"/>
      <c r="B19" s="72" t="s">
        <v>302</v>
      </c>
      <c r="C19" s="68" t="s">
        <v>303</v>
      </c>
      <c r="D19" s="69"/>
      <c r="E19" s="69"/>
      <c r="F19" s="70" t="s">
        <v>358</v>
      </c>
      <c r="H19" s="71"/>
      <c r="I19" s="76"/>
    </row>
    <row r="20" spans="1:9" s="75" customFormat="1" x14ac:dyDescent="0.25">
      <c r="A20" s="74"/>
      <c r="B20" s="72" t="s">
        <v>304</v>
      </c>
      <c r="C20" s="68" t="s">
        <v>305</v>
      </c>
      <c r="D20" s="69"/>
      <c r="E20" s="69"/>
      <c r="F20" s="70" t="s">
        <v>358</v>
      </c>
      <c r="G20" s="35"/>
      <c r="H20" s="71"/>
      <c r="I20" s="76"/>
    </row>
    <row r="21" spans="1:9" x14ac:dyDescent="0.25">
      <c r="A21" s="38" t="s">
        <v>306</v>
      </c>
      <c r="B21" s="72" t="s">
        <v>169</v>
      </c>
      <c r="C21" s="68" t="s">
        <v>15</v>
      </c>
      <c r="D21" s="69"/>
      <c r="E21" s="69"/>
      <c r="F21" s="70" t="s">
        <v>358</v>
      </c>
      <c r="H21" s="71"/>
      <c r="I21" s="71"/>
    </row>
    <row r="22" spans="1:9" x14ac:dyDescent="0.25">
      <c r="A22" s="38" t="s">
        <v>307</v>
      </c>
      <c r="B22" s="72" t="s">
        <v>170</v>
      </c>
      <c r="C22" s="68" t="s">
        <v>16</v>
      </c>
      <c r="D22" s="69">
        <v>170911313</v>
      </c>
      <c r="E22" s="69">
        <v>170287816</v>
      </c>
      <c r="F22" s="70">
        <v>0.27586288718788254</v>
      </c>
      <c r="G22" s="109"/>
      <c r="H22" s="71"/>
      <c r="I22" s="71"/>
    </row>
    <row r="23" spans="1:9" x14ac:dyDescent="0.25">
      <c r="A23" s="38" t="s">
        <v>308</v>
      </c>
      <c r="B23" s="72" t="s">
        <v>171</v>
      </c>
      <c r="C23" s="68" t="s">
        <v>17</v>
      </c>
      <c r="D23" s="69">
        <v>170911313</v>
      </c>
      <c r="E23" s="69">
        <v>170287816</v>
      </c>
      <c r="F23" s="70">
        <v>0.27586288718788254</v>
      </c>
      <c r="G23" s="109"/>
      <c r="H23" s="71"/>
      <c r="I23" s="71"/>
    </row>
    <row r="24" spans="1:9" x14ac:dyDescent="0.25">
      <c r="A24" s="38"/>
      <c r="B24" s="72" t="s">
        <v>309</v>
      </c>
      <c r="C24" s="68" t="s">
        <v>18</v>
      </c>
      <c r="D24" s="69">
        <v>66003432135</v>
      </c>
      <c r="E24" s="69">
        <v>61500011763</v>
      </c>
      <c r="F24" s="70">
        <v>1.1470305509005172</v>
      </c>
      <c r="G24" s="109"/>
      <c r="H24" s="71"/>
      <c r="I24" s="71"/>
    </row>
    <row r="25" spans="1:9" x14ac:dyDescent="0.25">
      <c r="A25" s="38"/>
      <c r="B25" s="72" t="s">
        <v>310</v>
      </c>
      <c r="C25" s="68" t="s">
        <v>19</v>
      </c>
      <c r="D25" s="107">
        <v>5000000</v>
      </c>
      <c r="E25" s="107">
        <v>5000000</v>
      </c>
      <c r="F25" s="70">
        <v>1</v>
      </c>
      <c r="G25" s="109"/>
      <c r="H25" s="71"/>
    </row>
    <row r="26" spans="1:9" x14ac:dyDescent="0.25">
      <c r="A26" s="38"/>
      <c r="B26" s="72" t="s">
        <v>311</v>
      </c>
      <c r="C26" s="68" t="s">
        <v>20</v>
      </c>
      <c r="D26" s="110">
        <v>13200.68</v>
      </c>
      <c r="E26" s="110">
        <v>12300</v>
      </c>
      <c r="F26" s="70">
        <v>1.1470304303662402</v>
      </c>
      <c r="G26" s="112"/>
      <c r="H26" s="71"/>
    </row>
    <row r="27" spans="1:9" x14ac:dyDescent="0.25">
      <c r="A27" s="78"/>
      <c r="B27" s="79"/>
      <c r="C27" s="80"/>
      <c r="D27" s="80"/>
      <c r="E27" s="80"/>
      <c r="F27" s="80"/>
      <c r="G27" s="1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workbookViewId="0">
      <selection activeCell="D22" sqref="D22"/>
    </sheetView>
  </sheetViews>
  <sheetFormatPr defaultColWidth="8.7109375" defaultRowHeight="15" x14ac:dyDescent="0.25"/>
  <cols>
    <col min="1" max="1" width="8.7109375" style="90"/>
    <col min="2" max="2" width="43.42578125" style="35" customWidth="1"/>
    <col min="3" max="3" width="8.7109375" style="35"/>
    <col min="4" max="4" width="19.42578125" style="71" customWidth="1"/>
    <col min="5" max="5" width="21" style="71" customWidth="1"/>
    <col min="6" max="6" width="19.42578125" style="71" customWidth="1"/>
    <col min="7" max="7" width="12" style="35" bestFit="1" customWidth="1"/>
    <col min="8" max="8" width="12.28515625" style="35" bestFit="1" customWidth="1"/>
    <col min="9" max="16384" width="8.7109375" style="35"/>
  </cols>
  <sheetData>
    <row r="1" spans="1:8" ht="21" x14ac:dyDescent="0.25">
      <c r="A1" s="82" t="s">
        <v>288</v>
      </c>
      <c r="B1" s="62" t="s">
        <v>92</v>
      </c>
      <c r="C1" s="83" t="s">
        <v>91</v>
      </c>
      <c r="D1" s="59" t="s">
        <v>356</v>
      </c>
      <c r="E1" s="59" t="s">
        <v>355</v>
      </c>
      <c r="F1" s="59" t="s">
        <v>93</v>
      </c>
    </row>
    <row r="2" spans="1:8" x14ac:dyDescent="0.25">
      <c r="A2" s="84" t="s">
        <v>96</v>
      </c>
      <c r="B2" s="67" t="s">
        <v>172</v>
      </c>
      <c r="C2" s="68" t="s">
        <v>21</v>
      </c>
      <c r="D2" s="114">
        <v>53076050</v>
      </c>
      <c r="E2" s="114">
        <v>77231142</v>
      </c>
      <c r="F2" s="114">
        <v>130307192</v>
      </c>
      <c r="H2" s="116"/>
    </row>
    <row r="3" spans="1:8" s="75" customFormat="1" x14ac:dyDescent="0.25">
      <c r="A3" s="84">
        <v>1</v>
      </c>
      <c r="B3" s="72" t="s">
        <v>173</v>
      </c>
      <c r="C3" s="68" t="s">
        <v>141</v>
      </c>
      <c r="D3" s="115"/>
      <c r="E3" s="115"/>
      <c r="F3" s="115"/>
      <c r="H3" s="116"/>
    </row>
    <row r="4" spans="1:8" s="75" customFormat="1" x14ac:dyDescent="0.25">
      <c r="A4" s="84">
        <v>2</v>
      </c>
      <c r="B4" s="72" t="s">
        <v>174</v>
      </c>
      <c r="C4" s="68" t="s">
        <v>142</v>
      </c>
      <c r="D4" s="115"/>
      <c r="E4" s="115"/>
      <c r="F4" s="115"/>
      <c r="H4" s="116"/>
    </row>
    <row r="5" spans="1:8" s="75" customFormat="1" x14ac:dyDescent="0.25">
      <c r="A5" s="84">
        <v>3</v>
      </c>
      <c r="B5" s="72" t="s">
        <v>312</v>
      </c>
      <c r="C5" s="68" t="s">
        <v>286</v>
      </c>
      <c r="D5" s="115"/>
      <c r="E5" s="115"/>
      <c r="F5" s="115"/>
      <c r="H5" s="116"/>
    </row>
    <row r="6" spans="1:8" x14ac:dyDescent="0.25">
      <c r="A6" s="84">
        <v>4</v>
      </c>
      <c r="B6" s="72" t="s">
        <v>161</v>
      </c>
      <c r="C6" s="68" t="s">
        <v>22</v>
      </c>
      <c r="D6" s="115">
        <v>45482750</v>
      </c>
      <c r="E6" s="115">
        <v>69321095</v>
      </c>
      <c r="F6" s="115">
        <v>114803845</v>
      </c>
      <c r="H6" s="116"/>
    </row>
    <row r="7" spans="1:8" x14ac:dyDescent="0.25">
      <c r="A7" s="84">
        <v>5</v>
      </c>
      <c r="B7" s="72" t="s">
        <v>162</v>
      </c>
      <c r="C7" s="68" t="s">
        <v>23</v>
      </c>
      <c r="D7" s="115">
        <v>7593300</v>
      </c>
      <c r="E7" s="115">
        <v>7910047</v>
      </c>
      <c r="F7" s="115">
        <v>15503347</v>
      </c>
      <c r="H7" s="116"/>
    </row>
    <row r="8" spans="1:8" x14ac:dyDescent="0.25">
      <c r="A8" s="84">
        <v>6</v>
      </c>
      <c r="B8" s="72" t="s">
        <v>175</v>
      </c>
      <c r="C8" s="68" t="s">
        <v>24</v>
      </c>
      <c r="D8" s="115"/>
      <c r="E8" s="115"/>
      <c r="F8" s="115"/>
      <c r="H8" s="116"/>
    </row>
    <row r="9" spans="1:8" x14ac:dyDescent="0.25">
      <c r="A9" s="84" t="s">
        <v>100</v>
      </c>
      <c r="B9" s="67" t="s">
        <v>176</v>
      </c>
      <c r="C9" s="68" t="s">
        <v>25</v>
      </c>
      <c r="D9" s="114">
        <v>109605738</v>
      </c>
      <c r="E9" s="114">
        <v>117609967</v>
      </c>
      <c r="F9" s="114">
        <v>227215705</v>
      </c>
      <c r="H9" s="116"/>
    </row>
    <row r="10" spans="1:8" x14ac:dyDescent="0.25">
      <c r="A10" s="84">
        <v>1</v>
      </c>
      <c r="B10" s="72" t="s">
        <v>177</v>
      </c>
      <c r="C10" s="68" t="s">
        <v>26</v>
      </c>
      <c r="D10" s="115">
        <v>74476651</v>
      </c>
      <c r="E10" s="115">
        <v>80536735</v>
      </c>
      <c r="F10" s="115">
        <v>155013386</v>
      </c>
      <c r="G10" s="116"/>
      <c r="H10" s="116"/>
    </row>
    <row r="11" spans="1:8" x14ac:dyDescent="0.25">
      <c r="A11" s="84">
        <v>2</v>
      </c>
      <c r="B11" s="72" t="s">
        <v>313</v>
      </c>
      <c r="C11" s="68" t="s">
        <v>27</v>
      </c>
      <c r="D11" s="115">
        <v>10710001</v>
      </c>
      <c r="E11" s="115">
        <v>10777104</v>
      </c>
      <c r="F11" s="115">
        <v>21487105</v>
      </c>
      <c r="H11" s="116"/>
    </row>
    <row r="12" spans="1:8" ht="31.5" x14ac:dyDescent="0.25">
      <c r="A12" s="84">
        <v>3</v>
      </c>
      <c r="B12" s="72" t="s">
        <v>178</v>
      </c>
      <c r="C12" s="68" t="s">
        <v>28</v>
      </c>
      <c r="D12" s="115">
        <v>16500000</v>
      </c>
      <c r="E12" s="115">
        <v>16500000</v>
      </c>
      <c r="F12" s="115">
        <v>33000000</v>
      </c>
      <c r="H12" s="116"/>
    </row>
    <row r="13" spans="1:8" s="75" customFormat="1" x14ac:dyDescent="0.25">
      <c r="A13" s="84">
        <v>4</v>
      </c>
      <c r="B13" s="72" t="s">
        <v>179</v>
      </c>
      <c r="C13" s="68" t="s">
        <v>143</v>
      </c>
      <c r="D13" s="115"/>
      <c r="E13" s="115"/>
      <c r="F13" s="115"/>
      <c r="H13" s="116"/>
    </row>
    <row r="14" spans="1:8" s="75" customFormat="1" x14ac:dyDescent="0.25">
      <c r="A14" s="84">
        <v>5</v>
      </c>
      <c r="B14" s="72" t="s">
        <v>180</v>
      </c>
      <c r="C14" s="68" t="s">
        <v>144</v>
      </c>
      <c r="D14" s="115"/>
      <c r="E14" s="115"/>
      <c r="F14" s="115"/>
      <c r="H14" s="116"/>
    </row>
    <row r="15" spans="1:8" x14ac:dyDescent="0.25">
      <c r="A15" s="84">
        <v>6</v>
      </c>
      <c r="B15" s="72" t="s">
        <v>314</v>
      </c>
      <c r="C15" s="68" t="s">
        <v>29</v>
      </c>
      <c r="D15" s="115">
        <v>6750684</v>
      </c>
      <c r="E15" s="115">
        <v>7473977</v>
      </c>
      <c r="F15" s="115">
        <v>14224661</v>
      </c>
      <c r="H15" s="116"/>
    </row>
    <row r="16" spans="1:8" ht="31.5" x14ac:dyDescent="0.25">
      <c r="A16" s="84">
        <v>7</v>
      </c>
      <c r="B16" s="72" t="s">
        <v>181</v>
      </c>
      <c r="C16" s="68" t="s">
        <v>30</v>
      </c>
      <c r="D16" s="115"/>
      <c r="E16" s="115"/>
      <c r="F16" s="115"/>
      <c r="H16" s="116"/>
    </row>
    <row r="17" spans="1:8" ht="52.5" x14ac:dyDescent="0.25">
      <c r="A17" s="84">
        <v>8</v>
      </c>
      <c r="B17" s="72" t="s">
        <v>182</v>
      </c>
      <c r="C17" s="68" t="s">
        <v>31</v>
      </c>
      <c r="D17" s="115"/>
      <c r="E17" s="115"/>
      <c r="F17" s="115"/>
      <c r="H17" s="116"/>
    </row>
    <row r="18" spans="1:8" ht="21" x14ac:dyDescent="0.25">
      <c r="A18" s="84">
        <v>9</v>
      </c>
      <c r="B18" s="72" t="s">
        <v>315</v>
      </c>
      <c r="C18" s="68" t="s">
        <v>32</v>
      </c>
      <c r="D18" s="115"/>
      <c r="E18" s="115"/>
      <c r="F18" s="115"/>
      <c r="H18" s="116"/>
    </row>
    <row r="19" spans="1:8" x14ac:dyDescent="0.25">
      <c r="A19" s="84">
        <v>10</v>
      </c>
      <c r="B19" s="72" t="s">
        <v>183</v>
      </c>
      <c r="C19" s="68" t="s">
        <v>33</v>
      </c>
      <c r="D19" s="115">
        <v>1168402</v>
      </c>
      <c r="E19" s="115">
        <v>2322151</v>
      </c>
      <c r="F19" s="115">
        <v>3490553</v>
      </c>
      <c r="H19" s="116"/>
    </row>
    <row r="20" spans="1:8" x14ac:dyDescent="0.25">
      <c r="A20" s="84"/>
      <c r="B20" s="72" t="s">
        <v>346</v>
      </c>
      <c r="C20" s="68" t="s">
        <v>184</v>
      </c>
      <c r="D20" s="115"/>
      <c r="E20" s="115"/>
      <c r="F20" s="115"/>
      <c r="H20" s="116"/>
    </row>
    <row r="21" spans="1:8" x14ac:dyDescent="0.25">
      <c r="A21" s="84"/>
      <c r="B21" s="73" t="s">
        <v>345</v>
      </c>
      <c r="C21" s="68" t="s">
        <v>316</v>
      </c>
      <c r="D21" s="115">
        <v>1168402</v>
      </c>
      <c r="E21" s="115">
        <v>2322151</v>
      </c>
      <c r="F21" s="115">
        <v>3490553</v>
      </c>
      <c r="H21" s="116"/>
    </row>
    <row r="22" spans="1:8" x14ac:dyDescent="0.25">
      <c r="A22" s="84" t="s">
        <v>98</v>
      </c>
      <c r="B22" s="67" t="s">
        <v>185</v>
      </c>
      <c r="C22" s="68" t="s">
        <v>34</v>
      </c>
      <c r="D22" s="104">
        <v>-56529688</v>
      </c>
      <c r="E22" s="104">
        <v>-40378825</v>
      </c>
      <c r="F22" s="104">
        <v>-96908513</v>
      </c>
      <c r="H22" s="116"/>
    </row>
    <row r="23" spans="1:8" x14ac:dyDescent="0.25">
      <c r="A23" s="84" t="s">
        <v>122</v>
      </c>
      <c r="B23" s="67" t="s">
        <v>186</v>
      </c>
      <c r="C23" s="68" t="s">
        <v>35</v>
      </c>
      <c r="D23" s="104">
        <v>4559950060</v>
      </c>
      <c r="E23" s="104">
        <v>-684153060</v>
      </c>
      <c r="F23" s="104">
        <v>3875797000</v>
      </c>
      <c r="H23" s="116"/>
    </row>
    <row r="24" spans="1:8" x14ac:dyDescent="0.25">
      <c r="A24" s="84">
        <v>1</v>
      </c>
      <c r="B24" s="72" t="s">
        <v>187</v>
      </c>
      <c r="C24" s="68" t="s">
        <v>36</v>
      </c>
      <c r="D24" s="105"/>
      <c r="E24" s="105">
        <v>-28038548</v>
      </c>
      <c r="F24" s="105">
        <v>-28038548</v>
      </c>
      <c r="H24" s="116"/>
    </row>
    <row r="25" spans="1:8" x14ac:dyDescent="0.25">
      <c r="A25" s="84">
        <v>2</v>
      </c>
      <c r="B25" s="72" t="s">
        <v>317</v>
      </c>
      <c r="C25" s="68" t="s">
        <v>37</v>
      </c>
      <c r="D25" s="105">
        <v>4559950060</v>
      </c>
      <c r="E25" s="105">
        <v>-656114512</v>
      </c>
      <c r="F25" s="105">
        <v>3903835548</v>
      </c>
      <c r="H25" s="116"/>
    </row>
    <row r="26" spans="1:8" ht="21" x14ac:dyDescent="0.25">
      <c r="A26" s="84" t="s">
        <v>101</v>
      </c>
      <c r="B26" s="67" t="s">
        <v>188</v>
      </c>
      <c r="C26" s="68" t="s">
        <v>38</v>
      </c>
      <c r="D26" s="104">
        <v>4503420372</v>
      </c>
      <c r="E26" s="104">
        <v>-724531885</v>
      </c>
      <c r="F26" s="104">
        <v>3778888487</v>
      </c>
      <c r="H26" s="116"/>
    </row>
    <row r="27" spans="1:8" x14ac:dyDescent="0.25">
      <c r="A27" s="84" t="s">
        <v>123</v>
      </c>
      <c r="B27" s="67" t="s">
        <v>189</v>
      </c>
      <c r="C27" s="68" t="s">
        <v>39</v>
      </c>
      <c r="D27" s="104">
        <v>61500011763</v>
      </c>
      <c r="E27" s="104">
        <v>62224543648</v>
      </c>
      <c r="F27" s="104">
        <v>62224543648</v>
      </c>
      <c r="H27" s="116"/>
    </row>
    <row r="28" spans="1:8" ht="21" x14ac:dyDescent="0.25">
      <c r="A28" s="84" t="s">
        <v>318</v>
      </c>
      <c r="B28" s="67" t="s">
        <v>319</v>
      </c>
      <c r="C28" s="68" t="s">
        <v>40</v>
      </c>
      <c r="D28" s="104">
        <v>4503420372</v>
      </c>
      <c r="E28" s="104">
        <v>-724531885</v>
      </c>
      <c r="F28" s="104">
        <v>3778888487</v>
      </c>
      <c r="H28" s="116"/>
    </row>
    <row r="29" spans="1:8" x14ac:dyDescent="0.25">
      <c r="A29" s="84"/>
      <c r="B29" s="72" t="s">
        <v>320</v>
      </c>
      <c r="C29" s="68" t="s">
        <v>321</v>
      </c>
      <c r="D29" s="105"/>
      <c r="E29" s="105"/>
      <c r="F29" s="105"/>
      <c r="H29" s="116"/>
    </row>
    <row r="30" spans="1:8" ht="21" x14ac:dyDescent="0.25">
      <c r="A30" s="84">
        <v>1</v>
      </c>
      <c r="B30" s="72" t="s">
        <v>322</v>
      </c>
      <c r="C30" s="68" t="s">
        <v>41</v>
      </c>
      <c r="D30" s="105">
        <v>4503420372</v>
      </c>
      <c r="E30" s="105">
        <v>-724531885</v>
      </c>
      <c r="F30" s="105">
        <v>3778888487</v>
      </c>
      <c r="H30" s="116"/>
    </row>
    <row r="31" spans="1:8" ht="21" x14ac:dyDescent="0.25">
      <c r="A31" s="84">
        <v>2</v>
      </c>
      <c r="B31" s="72" t="s">
        <v>323</v>
      </c>
      <c r="C31" s="68" t="s">
        <v>42</v>
      </c>
      <c r="D31" s="105"/>
      <c r="E31" s="105"/>
      <c r="F31" s="105"/>
      <c r="H31" s="116"/>
    </row>
    <row r="32" spans="1:8" x14ac:dyDescent="0.25">
      <c r="A32" s="84" t="s">
        <v>324</v>
      </c>
      <c r="B32" s="67" t="s">
        <v>190</v>
      </c>
      <c r="C32" s="68" t="s">
        <v>43</v>
      </c>
      <c r="D32" s="114">
        <v>66003432135</v>
      </c>
      <c r="E32" s="104">
        <v>61500011763</v>
      </c>
      <c r="F32" s="114">
        <v>66003432135</v>
      </c>
      <c r="H32" s="116"/>
    </row>
    <row r="33" spans="1:6" x14ac:dyDescent="0.25">
      <c r="A33" s="84" t="s">
        <v>325</v>
      </c>
      <c r="B33" s="72" t="s">
        <v>44</v>
      </c>
      <c r="C33" s="68" t="s">
        <v>45</v>
      </c>
      <c r="D33" s="69"/>
      <c r="E33" s="69"/>
      <c r="F33" s="69"/>
    </row>
    <row r="34" spans="1:6" ht="21" x14ac:dyDescent="0.25">
      <c r="A34" s="84"/>
      <c r="B34" s="72" t="s">
        <v>46</v>
      </c>
      <c r="C34" s="68" t="s">
        <v>47</v>
      </c>
      <c r="D34" s="69"/>
      <c r="E34" s="69"/>
      <c r="F34" s="69"/>
    </row>
    <row r="35" spans="1:6" x14ac:dyDescent="0.25">
      <c r="A35" s="86"/>
      <c r="B35" s="87"/>
      <c r="C35" s="88"/>
      <c r="D35" s="89"/>
      <c r="E35" s="89"/>
      <c r="F35" s="89"/>
    </row>
  </sheetData>
  <conditionalFormatting sqref="E22:E32 D22:D31 F22:F31 E22:F23">
    <cfRule type="expression" dxfId="2" priority="2" stopIfTrue="1">
      <formula>#REF!=1</formula>
    </cfRule>
  </conditionalFormatting>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selection activeCell="F33" sqref="F33:F34"/>
    </sheetView>
  </sheetViews>
  <sheetFormatPr defaultColWidth="8.7109375" defaultRowHeight="15" x14ac:dyDescent="0.25"/>
  <cols>
    <col min="1" max="1" width="6.140625" style="4" customWidth="1"/>
    <col min="2" max="2" width="23.28515625" style="35" customWidth="1"/>
    <col min="3" max="3" width="8" style="35" customWidth="1"/>
    <col min="4" max="4" width="13.42578125" style="35" customWidth="1"/>
    <col min="5" max="5" width="22.85546875" style="35" customWidth="1"/>
    <col min="6" max="7" width="19.42578125" style="35" customWidth="1"/>
    <col min="8" max="16384" width="8.7109375" style="35"/>
  </cols>
  <sheetData>
    <row r="1" spans="1:7" ht="27" customHeight="1" x14ac:dyDescent="0.25">
      <c r="A1" s="91" t="s">
        <v>288</v>
      </c>
      <c r="B1" s="91" t="s">
        <v>326</v>
      </c>
      <c r="C1" s="91" t="s">
        <v>91</v>
      </c>
      <c r="D1" s="91" t="s">
        <v>94</v>
      </c>
      <c r="E1" s="91" t="s">
        <v>327</v>
      </c>
      <c r="F1" s="91" t="s">
        <v>95</v>
      </c>
      <c r="G1" s="91" t="s">
        <v>328</v>
      </c>
    </row>
    <row r="2" spans="1:7" s="75" customFormat="1" x14ac:dyDescent="0.25">
      <c r="A2" s="92" t="s">
        <v>96</v>
      </c>
      <c r="B2" s="92" t="s">
        <v>99</v>
      </c>
      <c r="C2" s="93">
        <v>22451</v>
      </c>
      <c r="D2" s="92"/>
      <c r="E2" s="92"/>
      <c r="F2" s="92"/>
      <c r="G2" s="92"/>
    </row>
    <row r="3" spans="1:7" s="75" customFormat="1" x14ac:dyDescent="0.25">
      <c r="A3" s="92">
        <v>1</v>
      </c>
      <c r="B3" s="93" t="s">
        <v>347</v>
      </c>
      <c r="C3" s="93">
        <v>22451.1</v>
      </c>
      <c r="D3" s="92"/>
      <c r="E3" s="92"/>
      <c r="F3" s="92"/>
      <c r="G3" s="92"/>
    </row>
    <row r="4" spans="1:7" s="75" customFormat="1" x14ac:dyDescent="0.25">
      <c r="A4" s="92">
        <v>2</v>
      </c>
      <c r="B4" s="93" t="s">
        <v>347</v>
      </c>
      <c r="C4" s="93">
        <v>22451.200000000001</v>
      </c>
      <c r="D4" s="92"/>
      <c r="E4" s="92"/>
      <c r="F4" s="92"/>
      <c r="G4" s="92"/>
    </row>
    <row r="5" spans="1:7" s="75" customFormat="1" x14ac:dyDescent="0.25">
      <c r="A5" s="94"/>
      <c r="B5" s="93" t="s">
        <v>72</v>
      </c>
      <c r="C5" s="93">
        <v>22452</v>
      </c>
      <c r="D5" s="94"/>
      <c r="E5" s="94"/>
      <c r="F5" s="94"/>
      <c r="G5" s="94"/>
    </row>
    <row r="6" spans="1:7" x14ac:dyDescent="0.25">
      <c r="A6" s="92" t="s">
        <v>100</v>
      </c>
      <c r="B6" s="93" t="s">
        <v>97</v>
      </c>
      <c r="C6" s="93">
        <v>2246</v>
      </c>
      <c r="D6" s="93"/>
      <c r="E6" s="93"/>
      <c r="F6" s="93"/>
      <c r="G6" s="70"/>
    </row>
    <row r="7" spans="1:7" x14ac:dyDescent="0.25">
      <c r="A7" s="92">
        <v>1</v>
      </c>
      <c r="B7" s="93" t="s">
        <v>351</v>
      </c>
      <c r="C7" s="93">
        <v>2246.1</v>
      </c>
      <c r="D7" s="95">
        <v>543179</v>
      </c>
      <c r="E7" s="95">
        <v>36200</v>
      </c>
      <c r="F7" s="95">
        <v>19663079800</v>
      </c>
      <c r="G7" s="96">
        <f>F7/$F$34</f>
        <v>0.29714053476709307</v>
      </c>
    </row>
    <row r="8" spans="1:7" x14ac:dyDescent="0.25">
      <c r="A8" s="92">
        <v>2</v>
      </c>
      <c r="B8" s="93" t="s">
        <v>352</v>
      </c>
      <c r="C8" s="93">
        <v>2246.1999999999998</v>
      </c>
      <c r="D8" s="95">
        <v>260000</v>
      </c>
      <c r="E8" s="95">
        <v>109000</v>
      </c>
      <c r="F8" s="95">
        <v>28340000000</v>
      </c>
      <c r="G8" s="96">
        <f>F8/$F$34</f>
        <v>0.42826265472916492</v>
      </c>
    </row>
    <row r="9" spans="1:7" x14ac:dyDescent="0.25">
      <c r="A9" s="92"/>
      <c r="B9" s="93" t="s">
        <v>72</v>
      </c>
      <c r="C9" s="93">
        <v>2247</v>
      </c>
      <c r="D9" s="97">
        <f>SUM(D7:D8)</f>
        <v>803179</v>
      </c>
      <c r="E9" s="97"/>
      <c r="F9" s="97">
        <f>SUM(F7:F8)</f>
        <v>48003079800</v>
      </c>
      <c r="G9" s="96">
        <f>F9/$F$34</f>
        <v>0.72540318949625793</v>
      </c>
    </row>
    <row r="10" spans="1:7" x14ac:dyDescent="0.25">
      <c r="A10" s="92" t="s">
        <v>98</v>
      </c>
      <c r="B10" s="93" t="s">
        <v>280</v>
      </c>
      <c r="C10" s="93">
        <v>2248</v>
      </c>
      <c r="D10" s="69"/>
      <c r="E10" s="69"/>
      <c r="F10" s="69"/>
      <c r="G10" s="96"/>
    </row>
    <row r="11" spans="1:7" x14ac:dyDescent="0.25">
      <c r="A11" s="92" t="s">
        <v>329</v>
      </c>
      <c r="B11" s="93" t="s">
        <v>347</v>
      </c>
      <c r="C11" s="93">
        <v>2248.1</v>
      </c>
      <c r="D11" s="69"/>
      <c r="E11" s="69"/>
      <c r="F11" s="69"/>
      <c r="G11" s="96"/>
    </row>
    <row r="12" spans="1:7" x14ac:dyDescent="0.25">
      <c r="A12" s="92" t="s">
        <v>330</v>
      </c>
      <c r="B12" s="93" t="s">
        <v>347</v>
      </c>
      <c r="C12" s="93">
        <v>2248.1999999999998</v>
      </c>
      <c r="D12" s="69"/>
      <c r="E12" s="69"/>
      <c r="F12" s="69"/>
      <c r="G12" s="96"/>
    </row>
    <row r="13" spans="1:7" x14ac:dyDescent="0.25">
      <c r="A13" s="92"/>
      <c r="B13" s="93" t="s">
        <v>72</v>
      </c>
      <c r="C13" s="93">
        <v>2249</v>
      </c>
      <c r="D13" s="69"/>
      <c r="E13" s="69"/>
      <c r="F13" s="69"/>
      <c r="G13" s="96"/>
    </row>
    <row r="14" spans="1:7" x14ac:dyDescent="0.25">
      <c r="A14" s="92"/>
      <c r="B14" s="93" t="s">
        <v>331</v>
      </c>
      <c r="C14" s="93">
        <v>2250</v>
      </c>
      <c r="D14" s="69"/>
      <c r="E14" s="69"/>
      <c r="F14" s="69"/>
      <c r="G14" s="96"/>
    </row>
    <row r="15" spans="1:7" x14ac:dyDescent="0.25">
      <c r="A15" s="92" t="s">
        <v>332</v>
      </c>
      <c r="B15" s="93" t="s">
        <v>333</v>
      </c>
      <c r="C15" s="93">
        <v>2251</v>
      </c>
      <c r="D15" s="69"/>
      <c r="E15" s="69"/>
      <c r="F15" s="69"/>
      <c r="G15" s="96"/>
    </row>
    <row r="16" spans="1:7" x14ac:dyDescent="0.25">
      <c r="A16" s="92" t="s">
        <v>329</v>
      </c>
      <c r="B16" s="103" t="s">
        <v>348</v>
      </c>
      <c r="C16" s="93">
        <v>2251.1</v>
      </c>
      <c r="D16" s="69">
        <v>22000</v>
      </c>
      <c r="E16" s="77">
        <v>101213.25</v>
      </c>
      <c r="F16" s="69">
        <v>2226691500</v>
      </c>
      <c r="G16" s="96">
        <f>F16/$F$34</f>
        <v>3.364886425733473E-2</v>
      </c>
    </row>
    <row r="17" spans="1:7" x14ac:dyDescent="0.25">
      <c r="A17" s="92">
        <v>2</v>
      </c>
      <c r="B17" s="103" t="s">
        <v>349</v>
      </c>
      <c r="C17" s="93">
        <v>2251.1999999999998</v>
      </c>
      <c r="D17" s="69">
        <v>22000</v>
      </c>
      <c r="E17" s="77">
        <v>103322.91</v>
      </c>
      <c r="F17" s="69">
        <v>2273104020</v>
      </c>
      <c r="G17" s="96">
        <f>F17/$F$34</f>
        <v>3.4350231548367562E-2</v>
      </c>
    </row>
    <row r="18" spans="1:7" x14ac:dyDescent="0.25">
      <c r="A18" s="92">
        <v>3</v>
      </c>
      <c r="B18" s="103" t="s">
        <v>350</v>
      </c>
      <c r="C18" s="93">
        <v>2251.3000000000002</v>
      </c>
      <c r="D18" s="69">
        <v>22000</v>
      </c>
      <c r="E18" s="77">
        <v>100697.27</v>
      </c>
      <c r="F18" s="69">
        <v>2215339940</v>
      </c>
      <c r="G18" s="96">
        <f>F18/$F$34</f>
        <v>3.3477324058996082E-2</v>
      </c>
    </row>
    <row r="19" spans="1:7" x14ac:dyDescent="0.25">
      <c r="A19" s="92"/>
      <c r="B19" s="93" t="s">
        <v>72</v>
      </c>
      <c r="C19" s="93">
        <v>2252</v>
      </c>
      <c r="D19" s="85">
        <f>SUM(D16:D18)</f>
        <v>66000</v>
      </c>
      <c r="E19" s="85"/>
      <c r="F19" s="85">
        <f>SUM(F16:F18)</f>
        <v>6715135460</v>
      </c>
      <c r="G19" s="113">
        <f>F19/$F$34</f>
        <v>0.10147641986469838</v>
      </c>
    </row>
    <row r="20" spans="1:7" x14ac:dyDescent="0.25">
      <c r="A20" s="92" t="s">
        <v>101</v>
      </c>
      <c r="B20" s="93" t="s">
        <v>281</v>
      </c>
      <c r="C20" s="93">
        <v>2253</v>
      </c>
      <c r="D20" s="69"/>
      <c r="E20" s="69"/>
      <c r="F20" s="69"/>
      <c r="G20" s="96"/>
    </row>
    <row r="21" spans="1:7" x14ac:dyDescent="0.25">
      <c r="A21" s="92" t="s">
        <v>329</v>
      </c>
      <c r="B21" s="93" t="s">
        <v>347</v>
      </c>
      <c r="C21" s="93">
        <v>2253.1</v>
      </c>
      <c r="D21" s="69"/>
      <c r="E21" s="69"/>
      <c r="F21" s="69"/>
      <c r="G21" s="96"/>
    </row>
    <row r="22" spans="1:7" x14ac:dyDescent="0.25">
      <c r="A22" s="92"/>
      <c r="B22" s="93" t="s">
        <v>72</v>
      </c>
      <c r="C22" s="93">
        <v>2254</v>
      </c>
      <c r="D22" s="69"/>
      <c r="E22" s="69"/>
      <c r="F22" s="69"/>
      <c r="G22" s="96"/>
    </row>
    <row r="23" spans="1:7" x14ac:dyDescent="0.25">
      <c r="A23" s="92"/>
      <c r="B23" s="93" t="s">
        <v>334</v>
      </c>
      <c r="C23" s="93">
        <v>2255</v>
      </c>
      <c r="D23" s="85">
        <f>D19+D9</f>
        <v>869179</v>
      </c>
      <c r="E23" s="69"/>
      <c r="F23" s="85">
        <f>F19+F9</f>
        <v>54718215260</v>
      </c>
      <c r="G23" s="113">
        <f>F23/$F$34</f>
        <v>0.82687960936095628</v>
      </c>
    </row>
    <row r="24" spans="1:7" x14ac:dyDescent="0.25">
      <c r="A24" s="92" t="s">
        <v>335</v>
      </c>
      <c r="B24" s="93" t="s">
        <v>336</v>
      </c>
      <c r="C24" s="93">
        <v>2256</v>
      </c>
      <c r="D24" s="69"/>
      <c r="E24" s="69"/>
      <c r="F24" s="69"/>
      <c r="G24" s="96"/>
    </row>
    <row r="25" spans="1:7" x14ac:dyDescent="0.25">
      <c r="A25" s="92">
        <v>1</v>
      </c>
      <c r="B25" s="93" t="s">
        <v>337</v>
      </c>
      <c r="C25" s="93">
        <v>2256.1</v>
      </c>
      <c r="D25" s="69"/>
      <c r="E25" s="69"/>
      <c r="F25" s="69">
        <v>190929865</v>
      </c>
      <c r="G25" s="96">
        <f>F25/$F$34</f>
        <v>2.8852551465060362E-3</v>
      </c>
    </row>
    <row r="26" spans="1:7" x14ac:dyDescent="0.25">
      <c r="A26" s="92">
        <v>2</v>
      </c>
      <c r="B26" s="93" t="s">
        <v>282</v>
      </c>
      <c r="C26" s="93">
        <v>2256.1999999999998</v>
      </c>
      <c r="D26" s="69"/>
      <c r="E26" s="69"/>
      <c r="F26" s="69">
        <v>6912329</v>
      </c>
      <c r="G26" s="96">
        <f>F26/$F$34</f>
        <v>1.0445632914260387E-4</v>
      </c>
    </row>
    <row r="27" spans="1:7" x14ac:dyDescent="0.25">
      <c r="A27" s="92">
        <v>3</v>
      </c>
      <c r="B27" s="93" t="s">
        <v>283</v>
      </c>
      <c r="C27" s="93">
        <v>2256.3000000000002</v>
      </c>
      <c r="D27" s="69"/>
      <c r="E27" s="69"/>
      <c r="F27" s="69">
        <v>12575345</v>
      </c>
      <c r="G27" s="96">
        <f>F27/$F$34</f>
        <v>1.9003354388973643E-4</v>
      </c>
    </row>
    <row r="28" spans="1:7" x14ac:dyDescent="0.25">
      <c r="A28" s="92"/>
      <c r="B28" s="93" t="s">
        <v>72</v>
      </c>
      <c r="C28" s="93">
        <v>2257</v>
      </c>
      <c r="D28" s="69"/>
      <c r="E28" s="69"/>
      <c r="F28" s="108">
        <f>SUM(F25:F27)</f>
        <v>210417539</v>
      </c>
      <c r="G28" s="96">
        <f>F28/$F$34</f>
        <v>3.1797450195383764E-3</v>
      </c>
    </row>
    <row r="29" spans="1:7" x14ac:dyDescent="0.25">
      <c r="A29" s="92" t="s">
        <v>338</v>
      </c>
      <c r="B29" s="93" t="s">
        <v>291</v>
      </c>
      <c r="C29" s="93">
        <v>2258</v>
      </c>
      <c r="D29" s="69"/>
      <c r="E29" s="69"/>
      <c r="F29" s="69"/>
      <c r="G29" s="96"/>
    </row>
    <row r="30" spans="1:7" x14ac:dyDescent="0.25">
      <c r="A30" s="92">
        <v>1</v>
      </c>
      <c r="B30" s="93" t="s">
        <v>284</v>
      </c>
      <c r="C30" s="93">
        <v>2259</v>
      </c>
      <c r="D30" s="69"/>
      <c r="E30" s="69"/>
      <c r="F30" s="69">
        <v>8345710649</v>
      </c>
      <c r="G30" s="96">
        <f>F30/$F$34</f>
        <v>0.12611701475448842</v>
      </c>
    </row>
    <row r="31" spans="1:7" x14ac:dyDescent="0.25">
      <c r="A31" s="92">
        <v>2</v>
      </c>
      <c r="B31" s="93" t="s">
        <v>285</v>
      </c>
      <c r="C31" s="93">
        <v>2260</v>
      </c>
      <c r="D31" s="69"/>
      <c r="E31" s="69"/>
      <c r="F31" s="69">
        <v>2900000000</v>
      </c>
      <c r="G31" s="96">
        <f>F31/$F$34</f>
        <v>4.3823630865016873E-2</v>
      </c>
    </row>
    <row r="32" spans="1:7" x14ac:dyDescent="0.25">
      <c r="A32" s="92">
        <v>3</v>
      </c>
      <c r="B32" s="93" t="s">
        <v>339</v>
      </c>
      <c r="C32" s="93">
        <v>2261</v>
      </c>
      <c r="D32" s="69"/>
      <c r="E32" s="69"/>
      <c r="F32" s="69"/>
      <c r="G32" s="96"/>
    </row>
    <row r="33" spans="1:7" x14ac:dyDescent="0.25">
      <c r="A33" s="92"/>
      <c r="B33" s="93" t="s">
        <v>72</v>
      </c>
      <c r="C33" s="93">
        <v>2262</v>
      </c>
      <c r="D33" s="69"/>
      <c r="E33" s="69"/>
      <c r="F33" s="85">
        <f>F30+F31+F32</f>
        <v>11245710649</v>
      </c>
      <c r="G33" s="96">
        <f>F33/$F$34</f>
        <v>0.16994064561950528</v>
      </c>
    </row>
    <row r="34" spans="1:7" x14ac:dyDescent="0.25">
      <c r="A34" s="92" t="s">
        <v>324</v>
      </c>
      <c r="B34" s="93" t="s">
        <v>340</v>
      </c>
      <c r="C34" s="93">
        <v>2263</v>
      </c>
      <c r="D34" s="69"/>
      <c r="E34" s="69"/>
      <c r="F34" s="85">
        <f>F33+F23+F28</f>
        <v>66174343448</v>
      </c>
      <c r="G34" s="96">
        <f>F34/$F$34</f>
        <v>1</v>
      </c>
    </row>
    <row r="35" spans="1:7" x14ac:dyDescent="0.25">
      <c r="A35" s="83"/>
      <c r="B35" s="64"/>
      <c r="C35" s="64"/>
      <c r="D35" s="64"/>
      <c r="E35" s="64"/>
      <c r="F35" s="64"/>
      <c r="G35" s="98"/>
    </row>
    <row r="36" spans="1:7" x14ac:dyDescent="0.25">
      <c r="B36" s="99"/>
      <c r="F36" s="71"/>
      <c r="G36" s="100"/>
    </row>
    <row r="37" spans="1:7" x14ac:dyDescent="0.25">
      <c r="D37" s="71"/>
      <c r="E37" s="71"/>
      <c r="F37" s="71"/>
      <c r="G37" s="100"/>
    </row>
    <row r="38" spans="1:7" x14ac:dyDescent="0.25">
      <c r="D38" s="71"/>
      <c r="E38" s="71"/>
      <c r="F38" s="71"/>
      <c r="G38" s="100"/>
    </row>
    <row r="39" spans="1:7" x14ac:dyDescent="0.25">
      <c r="D39" s="71"/>
      <c r="E39" s="71"/>
      <c r="F39" s="71"/>
      <c r="G39" s="100"/>
    </row>
    <row r="40" spans="1:7" x14ac:dyDescent="0.25">
      <c r="D40" s="71"/>
      <c r="E40" s="71"/>
      <c r="F40" s="71"/>
      <c r="G40" s="100"/>
    </row>
    <row r="41" spans="1:7" x14ac:dyDescent="0.25">
      <c r="D41" s="71"/>
      <c r="E41" s="71"/>
      <c r="F41" s="71"/>
      <c r="G41" s="100"/>
    </row>
    <row r="42" spans="1:7" x14ac:dyDescent="0.25">
      <c r="D42" s="71"/>
      <c r="E42" s="71"/>
      <c r="F42" s="71"/>
      <c r="G42" s="100"/>
    </row>
    <row r="43" spans="1:7" x14ac:dyDescent="0.25">
      <c r="D43" s="71"/>
      <c r="E43" s="71"/>
      <c r="F43" s="71"/>
      <c r="G43" s="100"/>
    </row>
    <row r="44" spans="1:7" x14ac:dyDescent="0.25">
      <c r="D44" s="71"/>
      <c r="E44" s="71"/>
      <c r="F44" s="71"/>
      <c r="G44" s="100"/>
    </row>
    <row r="45" spans="1:7" x14ac:dyDescent="0.25">
      <c r="D45" s="71"/>
      <c r="E45" s="71"/>
      <c r="F45" s="71"/>
      <c r="G45" s="100"/>
    </row>
    <row r="46" spans="1:7" x14ac:dyDescent="0.25">
      <c r="D46" s="71"/>
      <c r="E46" s="71"/>
      <c r="F46" s="71"/>
      <c r="G46" s="100"/>
    </row>
    <row r="47" spans="1:7" x14ac:dyDescent="0.25">
      <c r="D47" s="71"/>
      <c r="E47" s="71"/>
      <c r="F47" s="71"/>
      <c r="G47" s="100"/>
    </row>
    <row r="48" spans="1:7" x14ac:dyDescent="0.25">
      <c r="D48" s="71"/>
      <c r="E48" s="71"/>
      <c r="F48" s="71"/>
      <c r="G48" s="100"/>
    </row>
    <row r="49" spans="4:7" x14ac:dyDescent="0.25">
      <c r="D49" s="71"/>
      <c r="E49" s="71"/>
      <c r="F49" s="71"/>
      <c r="G49" s="100"/>
    </row>
    <row r="50" spans="4:7" x14ac:dyDescent="0.25">
      <c r="D50" s="71"/>
      <c r="E50" s="71"/>
      <c r="F50" s="71"/>
      <c r="G50" s="100"/>
    </row>
    <row r="51" spans="4:7" x14ac:dyDescent="0.25">
      <c r="D51" s="71"/>
      <c r="E51" s="71"/>
      <c r="F51" s="71"/>
      <c r="G51" s="100"/>
    </row>
    <row r="52" spans="4:7" x14ac:dyDescent="0.25">
      <c r="D52" s="71"/>
      <c r="E52" s="71"/>
      <c r="F52" s="71"/>
      <c r="G52" s="100"/>
    </row>
    <row r="53" spans="4:7" x14ac:dyDescent="0.25">
      <c r="D53" s="71"/>
      <c r="E53" s="71"/>
      <c r="F53" s="71"/>
      <c r="G53" s="100"/>
    </row>
    <row r="54" spans="4:7" x14ac:dyDescent="0.25">
      <c r="D54" s="71"/>
      <c r="E54" s="71"/>
      <c r="F54" s="71"/>
      <c r="G54" s="100"/>
    </row>
    <row r="55" spans="4:7" x14ac:dyDescent="0.25">
      <c r="D55" s="71"/>
      <c r="E55" s="71"/>
      <c r="F55" s="71"/>
      <c r="G55" s="100"/>
    </row>
    <row r="56" spans="4:7" x14ac:dyDescent="0.25">
      <c r="D56" s="71"/>
      <c r="E56" s="71"/>
      <c r="F56" s="71"/>
      <c r="G56" s="100"/>
    </row>
    <row r="57" spans="4:7" x14ac:dyDescent="0.25">
      <c r="D57" s="71"/>
      <c r="E57" s="71"/>
      <c r="F57" s="71"/>
      <c r="G57" s="100"/>
    </row>
    <row r="58" spans="4:7" x14ac:dyDescent="0.25">
      <c r="D58" s="71"/>
      <c r="E58" s="71"/>
      <c r="F58" s="71"/>
      <c r="G58" s="100"/>
    </row>
    <row r="59" spans="4:7" x14ac:dyDescent="0.25">
      <c r="D59" s="71"/>
      <c r="E59" s="71"/>
      <c r="F59" s="71"/>
      <c r="G59" s="100"/>
    </row>
    <row r="60" spans="4:7" x14ac:dyDescent="0.25">
      <c r="D60" s="71"/>
      <c r="E60" s="71"/>
      <c r="F60" s="71"/>
      <c r="G60" s="100"/>
    </row>
    <row r="61" spans="4:7" x14ac:dyDescent="0.25">
      <c r="D61" s="71"/>
      <c r="E61" s="71"/>
      <c r="F61" s="71"/>
      <c r="G61" s="100"/>
    </row>
    <row r="62" spans="4:7" x14ac:dyDescent="0.25">
      <c r="D62" s="71"/>
      <c r="E62" s="71"/>
      <c r="F62" s="71"/>
      <c r="G62" s="100"/>
    </row>
    <row r="63" spans="4:7" x14ac:dyDescent="0.25">
      <c r="D63" s="71"/>
      <c r="E63" s="71"/>
      <c r="F63" s="71"/>
      <c r="G63" s="100"/>
    </row>
    <row r="64" spans="4:7" x14ac:dyDescent="0.25">
      <c r="D64" s="71"/>
      <c r="E64" s="71"/>
      <c r="F64" s="71"/>
      <c r="G64" s="100"/>
    </row>
    <row r="65" spans="1:7" x14ac:dyDescent="0.25">
      <c r="D65" s="71"/>
      <c r="E65" s="71"/>
      <c r="F65" s="71"/>
      <c r="G65" s="100"/>
    </row>
    <row r="66" spans="1:7" x14ac:dyDescent="0.25">
      <c r="D66" s="71"/>
      <c r="E66" s="71"/>
      <c r="F66" s="71"/>
      <c r="G66" s="100"/>
    </row>
    <row r="67" spans="1:7" x14ac:dyDescent="0.25">
      <c r="D67" s="71"/>
      <c r="E67" s="71"/>
      <c r="F67" s="71"/>
      <c r="G67" s="100"/>
    </row>
    <row r="68" spans="1:7" x14ac:dyDescent="0.25">
      <c r="D68" s="71"/>
      <c r="E68" s="71"/>
      <c r="F68" s="71"/>
      <c r="G68" s="100"/>
    </row>
    <row r="69" spans="1:7" x14ac:dyDescent="0.25">
      <c r="D69" s="71"/>
      <c r="E69" s="71"/>
      <c r="F69" s="71"/>
      <c r="G69" s="100"/>
    </row>
    <row r="70" spans="1:7" x14ac:dyDescent="0.25">
      <c r="D70" s="71"/>
      <c r="E70" s="71"/>
      <c r="F70" s="71"/>
      <c r="G70" s="100"/>
    </row>
    <row r="71" spans="1:7" x14ac:dyDescent="0.25">
      <c r="D71" s="71"/>
      <c r="E71" s="71"/>
      <c r="F71" s="71"/>
      <c r="G71" s="100"/>
    </row>
    <row r="72" spans="1:7" x14ac:dyDescent="0.25">
      <c r="D72" s="71"/>
      <c r="E72" s="71"/>
      <c r="F72" s="71"/>
      <c r="G72" s="100"/>
    </row>
    <row r="73" spans="1:7" x14ac:dyDescent="0.25">
      <c r="D73" s="71"/>
      <c r="E73" s="71"/>
      <c r="F73" s="100"/>
      <c r="G73" s="100"/>
    </row>
    <row r="74" spans="1:7" x14ac:dyDescent="0.25">
      <c r="A74" s="101"/>
      <c r="B74" s="99"/>
      <c r="E74" s="71"/>
      <c r="F74" s="71"/>
      <c r="G74" s="102"/>
    </row>
    <row r="75" spans="1:7" x14ac:dyDescent="0.25">
      <c r="A75" s="101"/>
      <c r="B75" s="3"/>
      <c r="D75" s="71"/>
      <c r="E75" s="71"/>
      <c r="F75" s="71"/>
      <c r="G75" s="102"/>
    </row>
    <row r="76" spans="1:7" x14ac:dyDescent="0.25">
      <c r="A76" s="101"/>
      <c r="B76" s="3"/>
      <c r="D76" s="71"/>
      <c r="E76" s="71"/>
      <c r="F76" s="71"/>
      <c r="G76" s="102"/>
    </row>
    <row r="77" spans="1:7" x14ac:dyDescent="0.25">
      <c r="A77" s="101"/>
      <c r="B77" s="3"/>
      <c r="D77" s="71"/>
      <c r="E77" s="71"/>
      <c r="F77" s="71"/>
      <c r="G77" s="102"/>
    </row>
    <row r="78" spans="1:7" x14ac:dyDescent="0.25">
      <c r="A78" s="101"/>
      <c r="B78" s="3"/>
      <c r="D78" s="71"/>
      <c r="E78" s="71"/>
      <c r="F78" s="71"/>
      <c r="G78" s="102"/>
    </row>
    <row r="79" spans="1:7" x14ac:dyDescent="0.25">
      <c r="A79" s="101"/>
      <c r="B79" s="3"/>
      <c r="D79" s="71"/>
      <c r="E79" s="71"/>
      <c r="F79" s="71"/>
      <c r="G79" s="102"/>
    </row>
    <row r="80" spans="1:7" x14ac:dyDescent="0.25">
      <c r="A80" s="101"/>
      <c r="B80" s="3"/>
      <c r="D80" s="71"/>
      <c r="E80" s="71"/>
      <c r="F80" s="71"/>
      <c r="G80" s="102"/>
    </row>
    <row r="81" spans="1:7" x14ac:dyDescent="0.25">
      <c r="A81" s="101"/>
      <c r="B81" s="3"/>
      <c r="D81" s="71"/>
      <c r="E81" s="71"/>
      <c r="F81" s="71"/>
      <c r="G81" s="102"/>
    </row>
    <row r="82" spans="1:7" x14ac:dyDescent="0.25">
      <c r="A82" s="101"/>
      <c r="B82" s="3"/>
      <c r="D82" s="71"/>
      <c r="E82" s="71"/>
      <c r="F82" s="71"/>
      <c r="G82" s="102"/>
    </row>
    <row r="83" spans="1:7" x14ac:dyDescent="0.25">
      <c r="A83" s="101"/>
      <c r="B83" s="3"/>
      <c r="D83" s="71"/>
      <c r="E83" s="71"/>
      <c r="F83" s="71"/>
      <c r="G83" s="102"/>
    </row>
    <row r="84" spans="1:7" x14ac:dyDescent="0.25">
      <c r="A84" s="101"/>
      <c r="B84" s="3"/>
      <c r="D84" s="71"/>
      <c r="E84" s="71"/>
      <c r="F84" s="71"/>
      <c r="G84" s="102"/>
    </row>
    <row r="85" spans="1:7" x14ac:dyDescent="0.25">
      <c r="A85" s="101"/>
      <c r="B85" s="3"/>
      <c r="D85" s="71"/>
      <c r="E85" s="71"/>
      <c r="F85" s="71"/>
      <c r="G85" s="102"/>
    </row>
    <row r="86" spans="1:7" x14ac:dyDescent="0.25">
      <c r="A86" s="101"/>
      <c r="B86" s="3"/>
      <c r="D86" s="71"/>
      <c r="E86" s="71"/>
      <c r="F86" s="71"/>
      <c r="G86" s="102"/>
    </row>
    <row r="87" spans="1:7" x14ac:dyDescent="0.25">
      <c r="A87" s="101"/>
      <c r="B87" s="3"/>
      <c r="D87" s="71"/>
      <c r="E87" s="71"/>
      <c r="F87" s="71"/>
      <c r="G87" s="102"/>
    </row>
    <row r="88" spans="1:7" x14ac:dyDescent="0.25">
      <c r="A88" s="101"/>
      <c r="B88" s="3"/>
      <c r="D88" s="71"/>
      <c r="E88" s="71"/>
      <c r="F88" s="102"/>
      <c r="G88" s="102"/>
    </row>
    <row r="89" spans="1:7" x14ac:dyDescent="0.25">
      <c r="A89" s="101"/>
      <c r="B89" s="3"/>
      <c r="E89" s="71"/>
      <c r="F89" s="71"/>
      <c r="G89" s="102"/>
    </row>
    <row r="90" spans="1:7" x14ac:dyDescent="0.25">
      <c r="A90" s="101"/>
      <c r="B90" s="3"/>
      <c r="D90" s="71"/>
      <c r="E90" s="71"/>
      <c r="F90" s="71"/>
      <c r="G90" s="102"/>
    </row>
    <row r="91" spans="1:7" x14ac:dyDescent="0.25">
      <c r="A91" s="101"/>
      <c r="B91" s="3"/>
      <c r="D91" s="71"/>
      <c r="E91" s="71"/>
      <c r="F91" s="102"/>
      <c r="G91" s="102"/>
    </row>
    <row r="92" spans="1:7" x14ac:dyDescent="0.25">
      <c r="F92" s="71"/>
      <c r="G92" s="102"/>
    </row>
    <row r="93" spans="1:7" x14ac:dyDescent="0.25">
      <c r="F93" s="71"/>
      <c r="G93" s="102"/>
    </row>
    <row r="94" spans="1:7" x14ac:dyDescent="0.25">
      <c r="F94" s="71"/>
      <c r="G94" s="102"/>
    </row>
    <row r="95" spans="1:7" x14ac:dyDescent="0.25">
      <c r="F95" s="71"/>
      <c r="G95" s="102"/>
    </row>
    <row r="96" spans="1:7" x14ac:dyDescent="0.25">
      <c r="F96" s="71"/>
      <c r="G96" s="102"/>
    </row>
    <row r="97" spans="6:7" x14ac:dyDescent="0.25">
      <c r="F97" s="102"/>
      <c r="G97" s="102"/>
    </row>
    <row r="98" spans="6:7" x14ac:dyDescent="0.25">
      <c r="F98" s="71"/>
      <c r="G98" s="102"/>
    </row>
    <row r="99" spans="6:7" x14ac:dyDescent="0.25">
      <c r="F99" s="71"/>
      <c r="G99" s="102"/>
    </row>
    <row r="100" spans="6:7" x14ac:dyDescent="0.25">
      <c r="F100" s="102"/>
      <c r="G100" s="102"/>
    </row>
    <row r="101" spans="6:7" x14ac:dyDescent="0.25">
      <c r="F101" s="71"/>
      <c r="G101" s="102"/>
    </row>
  </sheetData>
  <conditionalFormatting sqref="F28">
    <cfRule type="expression" dxfId="1" priority="1">
      <formula>#REF!=1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K12"/>
  <sheetViews>
    <sheetView workbookViewId="0">
      <selection activeCell="E15" sqref="E15"/>
    </sheetView>
  </sheetViews>
  <sheetFormatPr defaultRowHeight="15" x14ac:dyDescent="0.25"/>
  <cols>
    <col min="1" max="1" width="9.140625" style="5"/>
    <col min="2" max="2" width="34.42578125" customWidth="1"/>
    <col min="7" max="7" width="14.28515625" customWidth="1"/>
    <col min="8" max="8" width="19.85546875" customWidth="1"/>
    <col min="9" max="11" width="25.85546875" customWidth="1"/>
  </cols>
  <sheetData>
    <row r="1" spans="1:11" ht="15" customHeight="1" x14ac:dyDescent="0.25">
      <c r="A1" s="122" t="s">
        <v>71</v>
      </c>
      <c r="B1" s="120" t="s">
        <v>80</v>
      </c>
      <c r="C1" s="125" t="s">
        <v>91</v>
      </c>
      <c r="D1" s="120" t="s">
        <v>81</v>
      </c>
      <c r="E1" s="120" t="s">
        <v>82</v>
      </c>
      <c r="F1" s="120" t="s">
        <v>83</v>
      </c>
      <c r="G1" s="120" t="s">
        <v>84</v>
      </c>
      <c r="H1" s="123" t="s">
        <v>148</v>
      </c>
      <c r="I1" s="124"/>
      <c r="J1" s="123" t="s">
        <v>149</v>
      </c>
      <c r="K1" s="124"/>
    </row>
    <row r="2" spans="1:11" ht="28.5" customHeight="1" x14ac:dyDescent="0.25">
      <c r="A2" s="122"/>
      <c r="B2" s="121"/>
      <c r="C2" s="126"/>
      <c r="D2" s="121"/>
      <c r="E2" s="121"/>
      <c r="F2" s="121"/>
      <c r="G2" s="121"/>
      <c r="H2" s="25" t="s">
        <v>150</v>
      </c>
      <c r="I2" s="25" t="s">
        <v>151</v>
      </c>
      <c r="J2" s="25" t="s">
        <v>152</v>
      </c>
      <c r="K2" s="25" t="s">
        <v>151</v>
      </c>
    </row>
    <row r="3" spans="1:11" ht="21" x14ac:dyDescent="0.25">
      <c r="A3" s="26">
        <v>1</v>
      </c>
      <c r="B3" s="24" t="s">
        <v>202</v>
      </c>
      <c r="C3" s="24" t="s">
        <v>73</v>
      </c>
      <c r="D3" s="23"/>
      <c r="E3" s="23"/>
      <c r="F3" s="23"/>
      <c r="G3" s="23"/>
      <c r="H3" s="23"/>
      <c r="I3" s="23"/>
      <c r="J3" s="23"/>
      <c r="K3" s="23"/>
    </row>
    <row r="4" spans="1:11" ht="15.75" x14ac:dyDescent="0.25">
      <c r="A4" s="26" t="s">
        <v>96</v>
      </c>
      <c r="B4" s="24" t="s">
        <v>201</v>
      </c>
      <c r="C4" s="24" t="s">
        <v>74</v>
      </c>
      <c r="D4" s="23"/>
      <c r="E4" s="23"/>
      <c r="F4" s="23"/>
      <c r="G4" s="23"/>
      <c r="H4" s="23"/>
      <c r="I4" s="23"/>
      <c r="J4" s="23"/>
      <c r="K4" s="23"/>
    </row>
    <row r="5" spans="1:11" ht="15.75" x14ac:dyDescent="0.25">
      <c r="A5" s="26">
        <v>2</v>
      </c>
      <c r="B5" s="24" t="s">
        <v>200</v>
      </c>
      <c r="C5" s="24" t="s">
        <v>102</v>
      </c>
      <c r="D5" s="23"/>
      <c r="E5" s="23"/>
      <c r="F5" s="23"/>
      <c r="G5" s="23"/>
      <c r="H5" s="23"/>
      <c r="I5" s="23"/>
      <c r="J5" s="23"/>
      <c r="K5" s="23"/>
    </row>
    <row r="6" spans="1:11" ht="21" x14ac:dyDescent="0.25">
      <c r="A6" s="26" t="s">
        <v>100</v>
      </c>
      <c r="B6" s="24" t="s">
        <v>199</v>
      </c>
      <c r="C6" s="24" t="s">
        <v>75</v>
      </c>
      <c r="D6" s="23"/>
      <c r="E6" s="23"/>
      <c r="F6" s="23"/>
      <c r="G6" s="23"/>
      <c r="H6" s="23"/>
      <c r="I6" s="23"/>
      <c r="J6" s="23"/>
      <c r="K6" s="23"/>
    </row>
    <row r="7" spans="1:11" ht="21" x14ac:dyDescent="0.25">
      <c r="A7" s="27" t="s">
        <v>191</v>
      </c>
      <c r="B7" s="24" t="s">
        <v>198</v>
      </c>
      <c r="C7" s="24" t="s">
        <v>76</v>
      </c>
      <c r="D7" s="23"/>
      <c r="E7" s="23"/>
      <c r="F7" s="23"/>
      <c r="G7" s="23"/>
      <c r="H7" s="23"/>
      <c r="I7" s="23"/>
      <c r="J7" s="23"/>
      <c r="K7" s="23"/>
    </row>
    <row r="8" spans="1:11" ht="22.5" x14ac:dyDescent="0.25">
      <c r="A8" s="26">
        <v>3</v>
      </c>
      <c r="B8" s="24" t="s">
        <v>197</v>
      </c>
      <c r="C8" s="24" t="s">
        <v>103</v>
      </c>
      <c r="D8" s="23"/>
      <c r="E8" s="23"/>
      <c r="F8" s="23"/>
      <c r="G8" s="23"/>
      <c r="H8" s="23"/>
      <c r="I8" s="23"/>
      <c r="J8" s="23"/>
      <c r="K8" s="23"/>
    </row>
    <row r="9" spans="1:11" ht="15.75" x14ac:dyDescent="0.25">
      <c r="A9" s="26" t="s">
        <v>98</v>
      </c>
      <c r="B9" s="24" t="s">
        <v>196</v>
      </c>
      <c r="C9" s="24" t="s">
        <v>77</v>
      </c>
      <c r="D9" s="23"/>
      <c r="E9" s="23"/>
      <c r="F9" s="23"/>
      <c r="G9" s="23"/>
      <c r="H9" s="23"/>
      <c r="I9" s="23"/>
      <c r="J9" s="23"/>
      <c r="K9" s="23"/>
    </row>
    <row r="10" spans="1:11" ht="21" x14ac:dyDescent="0.25">
      <c r="A10" s="26">
        <v>4</v>
      </c>
      <c r="B10" s="24" t="s">
        <v>195</v>
      </c>
      <c r="C10" s="24" t="s">
        <v>104</v>
      </c>
      <c r="D10" s="23"/>
      <c r="E10" s="23"/>
      <c r="F10" s="23"/>
      <c r="G10" s="23"/>
      <c r="H10" s="23"/>
      <c r="I10" s="23"/>
      <c r="J10" s="23"/>
      <c r="K10" s="23"/>
    </row>
    <row r="11" spans="1:11" s="2" customFormat="1" ht="15.75" x14ac:dyDescent="0.25">
      <c r="A11" s="26" t="s">
        <v>122</v>
      </c>
      <c r="B11" s="24" t="s">
        <v>194</v>
      </c>
      <c r="C11" s="24" t="s">
        <v>78</v>
      </c>
      <c r="D11" s="23"/>
      <c r="E11" s="23"/>
      <c r="F11" s="23"/>
      <c r="G11" s="23"/>
      <c r="H11" s="23"/>
      <c r="I11" s="23"/>
      <c r="J11" s="23"/>
      <c r="K11" s="23"/>
    </row>
    <row r="12" spans="1:11" ht="21" x14ac:dyDescent="0.25">
      <c r="A12" s="26" t="s">
        <v>192</v>
      </c>
      <c r="B12" s="24" t="s">
        <v>193</v>
      </c>
      <c r="C12" s="24" t="s">
        <v>79</v>
      </c>
      <c r="D12" s="23"/>
      <c r="E12" s="23"/>
      <c r="F12" s="23"/>
      <c r="G12" s="23"/>
      <c r="H12" s="23"/>
      <c r="I12" s="23"/>
      <c r="J12" s="23"/>
      <c r="K12" s="23"/>
    </row>
  </sheetData>
  <mergeCells count="9">
    <mergeCell ref="F1:F2"/>
    <mergeCell ref="G1:G2"/>
    <mergeCell ref="A1:A2"/>
    <mergeCell ref="H1:I1"/>
    <mergeCell ref="J1:K1"/>
    <mergeCell ref="B1:B2"/>
    <mergeCell ref="C1:C2"/>
    <mergeCell ref="D1:D2"/>
    <mergeCell ref="E1:E2"/>
  </mergeCells>
  <pageMargins left="0.70866141732283472" right="0.70866141732283472" top="0.74803149606299213" bottom="0.74803149606299213" header="0.31496062992125984" footer="0.31496062992125984"/>
  <pageSetup scale="5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workbookViewId="0">
      <selection activeCell="F1" sqref="F1:O1048576"/>
    </sheetView>
  </sheetViews>
  <sheetFormatPr defaultColWidth="9.140625" defaultRowHeight="15" x14ac:dyDescent="0.25"/>
  <cols>
    <col min="1" max="1" width="9.140625" style="4"/>
    <col min="2" max="2" width="54.42578125" style="35" customWidth="1"/>
    <col min="3" max="3" width="9.140625" style="35"/>
    <col min="4" max="4" width="18" style="44" bestFit="1" customWidth="1"/>
    <col min="5" max="5" width="19.5703125" style="42" customWidth="1"/>
    <col min="6" max="16384" width="9.140625" style="35"/>
  </cols>
  <sheetData>
    <row r="1" spans="1:5" ht="21" x14ac:dyDescent="0.25">
      <c r="A1" s="41" t="s">
        <v>71</v>
      </c>
      <c r="B1" s="39" t="s">
        <v>92</v>
      </c>
      <c r="C1" s="36" t="s">
        <v>91</v>
      </c>
      <c r="D1" s="48" t="s">
        <v>354</v>
      </c>
      <c r="E1" s="48" t="s">
        <v>353</v>
      </c>
    </row>
    <row r="2" spans="1:5" x14ac:dyDescent="0.25">
      <c r="A2" s="38" t="s">
        <v>247</v>
      </c>
      <c r="B2" s="40" t="s">
        <v>204</v>
      </c>
      <c r="C2" s="37" t="s">
        <v>48</v>
      </c>
      <c r="D2" s="43"/>
      <c r="E2" s="43"/>
    </row>
    <row r="3" spans="1:5" ht="21" x14ac:dyDescent="0.25">
      <c r="A3" s="38" t="s">
        <v>248</v>
      </c>
      <c r="B3" s="40" t="s">
        <v>203</v>
      </c>
      <c r="C3" s="37" t="s">
        <v>49</v>
      </c>
      <c r="D3" s="43">
        <v>1.5005282623729941E-2</v>
      </c>
      <c r="E3" s="43">
        <v>1.5005241200623812E-2</v>
      </c>
    </row>
    <row r="4" spans="1:5" ht="21" x14ac:dyDescent="0.25">
      <c r="A4" s="38" t="s">
        <v>249</v>
      </c>
      <c r="B4" s="40" t="s">
        <v>205</v>
      </c>
      <c r="C4" s="37" t="s">
        <v>50</v>
      </c>
      <c r="D4" s="43">
        <v>2.1578117402920051E-3</v>
      </c>
      <c r="E4" s="43">
        <v>2.0079414066662585E-3</v>
      </c>
    </row>
    <row r="5" spans="1:5" ht="31.5" x14ac:dyDescent="0.25">
      <c r="A5" s="38" t="s">
        <v>262</v>
      </c>
      <c r="B5" s="40" t="s">
        <v>206</v>
      </c>
      <c r="C5" s="37" t="s">
        <v>145</v>
      </c>
      <c r="D5" s="43">
        <v>3.324359513581566E-3</v>
      </c>
      <c r="E5" s="43">
        <v>3.0742055760056937E-3</v>
      </c>
    </row>
    <row r="6" spans="1:5" ht="21" x14ac:dyDescent="0.25">
      <c r="A6" s="38" t="s">
        <v>250</v>
      </c>
      <c r="B6" s="40" t="s">
        <v>207</v>
      </c>
      <c r="C6" s="37" t="s">
        <v>51</v>
      </c>
      <c r="D6" s="43">
        <v>1.3601030653686583E-3</v>
      </c>
      <c r="E6" s="43">
        <v>1.3925176829295944E-3</v>
      </c>
    </row>
    <row r="7" spans="1:5" ht="21" x14ac:dyDescent="0.25">
      <c r="A7" s="38" t="s">
        <v>251</v>
      </c>
      <c r="B7" s="40" t="s">
        <v>208</v>
      </c>
      <c r="C7" s="37" t="s">
        <v>146</v>
      </c>
      <c r="D7" s="43">
        <v>0</v>
      </c>
      <c r="E7" s="43">
        <v>0</v>
      </c>
    </row>
    <row r="8" spans="1:5" ht="21" x14ac:dyDescent="0.25">
      <c r="A8" s="38" t="s">
        <v>252</v>
      </c>
      <c r="B8" s="40" t="s">
        <v>209</v>
      </c>
      <c r="C8" s="37" t="s">
        <v>147</v>
      </c>
      <c r="D8" s="43">
        <v>0</v>
      </c>
      <c r="E8" s="43">
        <v>0</v>
      </c>
    </row>
    <row r="9" spans="1:5" ht="21" x14ac:dyDescent="0.25">
      <c r="A9" s="38" t="s">
        <v>253</v>
      </c>
      <c r="B9" s="40" t="s">
        <v>210</v>
      </c>
      <c r="C9" s="37" t="s">
        <v>52</v>
      </c>
      <c r="D9" s="43">
        <v>0</v>
      </c>
      <c r="E9" s="43">
        <v>0</v>
      </c>
    </row>
    <row r="10" spans="1:5" x14ac:dyDescent="0.25">
      <c r="A10" s="38" t="s">
        <v>254</v>
      </c>
      <c r="B10" s="40" t="s">
        <v>211</v>
      </c>
      <c r="C10" s="37" t="s">
        <v>53</v>
      </c>
      <c r="D10" s="43">
        <v>2.2082962294753244E-2</v>
      </c>
      <c r="E10" s="43">
        <v>2.1912558566378523E-2</v>
      </c>
    </row>
    <row r="11" spans="1:5" ht="21" x14ac:dyDescent="0.25">
      <c r="A11" s="38" t="s">
        <v>255</v>
      </c>
      <c r="B11" s="40" t="s">
        <v>267</v>
      </c>
      <c r="C11" s="37" t="s">
        <v>54</v>
      </c>
      <c r="D11" s="43">
        <v>0.92941559001082819</v>
      </c>
      <c r="E11" s="43">
        <v>-0.11307895421307093</v>
      </c>
    </row>
    <row r="12" spans="1:5" x14ac:dyDescent="0.25">
      <c r="A12" s="38" t="s">
        <v>256</v>
      </c>
      <c r="B12" s="40" t="s">
        <v>268</v>
      </c>
      <c r="C12" s="37" t="s">
        <v>55</v>
      </c>
      <c r="D12" s="47"/>
      <c r="E12" s="47"/>
    </row>
    <row r="13" spans="1:5" x14ac:dyDescent="0.25">
      <c r="A13" s="38" t="s">
        <v>257</v>
      </c>
      <c r="B13" s="40" t="s">
        <v>212</v>
      </c>
      <c r="C13" s="37" t="s">
        <v>56</v>
      </c>
      <c r="D13" s="47"/>
      <c r="E13" s="47"/>
    </row>
    <row r="14" spans="1:5" x14ac:dyDescent="0.25">
      <c r="A14" s="38" t="s">
        <v>269</v>
      </c>
      <c r="B14" s="40" t="s">
        <v>235</v>
      </c>
      <c r="C14" s="37" t="s">
        <v>57</v>
      </c>
      <c r="D14" s="58">
        <v>61500011763</v>
      </c>
      <c r="E14" s="58">
        <v>62224543648</v>
      </c>
    </row>
    <row r="15" spans="1:5" x14ac:dyDescent="0.25">
      <c r="A15" s="38" t="s">
        <v>270</v>
      </c>
      <c r="B15" s="40" t="s">
        <v>236</v>
      </c>
      <c r="C15" s="37" t="s">
        <v>58</v>
      </c>
      <c r="D15" s="58">
        <v>5000000</v>
      </c>
      <c r="E15" s="58">
        <v>5000000</v>
      </c>
    </row>
    <row r="16" spans="1:5" x14ac:dyDescent="0.25">
      <c r="A16" s="38" t="s">
        <v>258</v>
      </c>
      <c r="B16" s="40" t="s">
        <v>213</v>
      </c>
      <c r="C16" s="37" t="s">
        <v>59</v>
      </c>
      <c r="D16" s="58"/>
      <c r="E16" s="58"/>
    </row>
    <row r="17" spans="1:5" x14ac:dyDescent="0.25">
      <c r="A17" s="38" t="s">
        <v>259</v>
      </c>
      <c r="B17" s="40" t="s">
        <v>237</v>
      </c>
      <c r="C17" s="37" t="s">
        <v>60</v>
      </c>
      <c r="D17" s="58"/>
      <c r="E17" s="58"/>
    </row>
    <row r="18" spans="1:5" x14ac:dyDescent="0.25">
      <c r="A18" s="38" t="s">
        <v>271</v>
      </c>
      <c r="B18" s="40" t="s">
        <v>61</v>
      </c>
      <c r="C18" s="37" t="s">
        <v>62</v>
      </c>
      <c r="D18" s="58"/>
      <c r="E18" s="58"/>
    </row>
    <row r="19" spans="1:5" x14ac:dyDescent="0.25">
      <c r="A19" s="38" t="s">
        <v>260</v>
      </c>
      <c r="B19" s="40" t="s">
        <v>238</v>
      </c>
      <c r="C19" s="37" t="s">
        <v>63</v>
      </c>
      <c r="D19" s="58"/>
      <c r="E19" s="58"/>
    </row>
    <row r="20" spans="1:5" x14ac:dyDescent="0.25">
      <c r="A20" s="38" t="s">
        <v>272</v>
      </c>
      <c r="B20" s="40" t="s">
        <v>239</v>
      </c>
      <c r="C20" s="37" t="s">
        <v>64</v>
      </c>
      <c r="D20" s="58">
        <v>66003432135</v>
      </c>
      <c r="E20" s="58">
        <v>61500011763</v>
      </c>
    </row>
    <row r="21" spans="1:5" x14ac:dyDescent="0.25">
      <c r="A21" s="38" t="s">
        <v>273</v>
      </c>
      <c r="B21" s="40" t="s">
        <v>240</v>
      </c>
      <c r="C21" s="37" t="s">
        <v>65</v>
      </c>
      <c r="D21" s="58">
        <v>5000000</v>
      </c>
      <c r="E21" s="58">
        <v>5000000</v>
      </c>
    </row>
    <row r="22" spans="1:5" ht="21" x14ac:dyDescent="0.25">
      <c r="A22" s="38" t="s">
        <v>261</v>
      </c>
      <c r="B22" s="40" t="s">
        <v>241</v>
      </c>
      <c r="C22" s="37" t="s">
        <v>66</v>
      </c>
      <c r="D22" s="117">
        <v>8.0000000000000007E-5</v>
      </c>
      <c r="E22" s="51">
        <v>8.0000000000000007E-5</v>
      </c>
    </row>
    <row r="23" spans="1:5" x14ac:dyDescent="0.25">
      <c r="A23" s="38" t="s">
        <v>263</v>
      </c>
      <c r="B23" s="40" t="s">
        <v>242</v>
      </c>
      <c r="C23" s="37" t="s">
        <v>67</v>
      </c>
      <c r="D23" s="117">
        <v>0.97440000000000004</v>
      </c>
      <c r="E23" s="51">
        <v>0.97421000000000002</v>
      </c>
    </row>
    <row r="24" spans="1:5" x14ac:dyDescent="0.25">
      <c r="A24" s="38" t="s">
        <v>264</v>
      </c>
      <c r="B24" s="40" t="s">
        <v>243</v>
      </c>
      <c r="C24" s="37" t="s">
        <v>68</v>
      </c>
      <c r="D24" s="117">
        <v>6.1000000000000004E-3</v>
      </c>
      <c r="E24" s="51">
        <v>6.1000000000000004E-3</v>
      </c>
    </row>
    <row r="25" spans="1:5" x14ac:dyDescent="0.25">
      <c r="A25" s="38" t="s">
        <v>265</v>
      </c>
      <c r="B25" s="40" t="s">
        <v>274</v>
      </c>
      <c r="C25" s="37" t="s">
        <v>69</v>
      </c>
      <c r="D25" s="118">
        <v>194</v>
      </c>
      <c r="E25" s="106">
        <v>198</v>
      </c>
    </row>
    <row r="26" spans="1:5" x14ac:dyDescent="0.25">
      <c r="A26" s="38" t="s">
        <v>266</v>
      </c>
      <c r="B26" s="40" t="s">
        <v>275</v>
      </c>
      <c r="C26" s="37" t="s">
        <v>70</v>
      </c>
      <c r="D26" s="50">
        <v>13200.68</v>
      </c>
      <c r="E26" s="50">
        <v>12300</v>
      </c>
    </row>
  </sheetData>
  <conditionalFormatting sqref="D26:E26">
    <cfRule type="expression" dxfId="0" priority="16">
      <formula>#REF!=1</formula>
    </cfRule>
  </conditionalFormatting>
  <pageMargins left="0.70866141732283472" right="0.70866141732283472" top="0.74803149606299213" bottom="0.74803149606299213" header="0.31496062992125984" footer="0.31496062992125984"/>
  <pageSetup scale="6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H10"/>
  <sheetViews>
    <sheetView workbookViewId="0">
      <selection activeCell="F16" sqref="F16"/>
    </sheetView>
  </sheetViews>
  <sheetFormatPr defaultRowHeight="15" x14ac:dyDescent="0.25"/>
  <cols>
    <col min="2" max="2" width="22.140625" customWidth="1"/>
    <col min="3" max="3" width="14" customWidth="1"/>
    <col min="4" max="4" width="23.28515625" style="1" bestFit="1" customWidth="1"/>
    <col min="5" max="5" width="25" style="1" bestFit="1" customWidth="1"/>
    <col min="6" max="6" width="21.7109375" style="1" customWidth="1"/>
    <col min="7" max="7" width="20.42578125" style="1" bestFit="1" customWidth="1"/>
    <col min="8" max="8" width="23.140625" style="1" bestFit="1" customWidth="1"/>
  </cols>
  <sheetData>
    <row r="1" spans="1:8" ht="25.5" customHeight="1" x14ac:dyDescent="0.25">
      <c r="A1" s="131" t="s">
        <v>85</v>
      </c>
      <c r="B1" s="131" t="s">
        <v>86</v>
      </c>
      <c r="C1" s="131" t="s">
        <v>87</v>
      </c>
      <c r="D1" s="128" t="s">
        <v>115</v>
      </c>
      <c r="E1" s="129"/>
      <c r="F1" s="130"/>
      <c r="G1" s="127" t="s">
        <v>88</v>
      </c>
      <c r="H1" s="127" t="s">
        <v>89</v>
      </c>
    </row>
    <row r="2" spans="1:8" ht="51" x14ac:dyDescent="0.25">
      <c r="A2" s="131"/>
      <c r="B2" s="131"/>
      <c r="C2" s="131"/>
      <c r="D2" s="30" t="s">
        <v>90</v>
      </c>
      <c r="E2" s="30" t="s">
        <v>114</v>
      </c>
      <c r="F2" s="30" t="s">
        <v>113</v>
      </c>
      <c r="G2" s="127"/>
      <c r="H2" s="127"/>
    </row>
    <row r="3" spans="1:8" s="3" customFormat="1" x14ac:dyDescent="0.25">
      <c r="A3" s="32" t="s">
        <v>105</v>
      </c>
      <c r="B3" s="32" t="s">
        <v>106</v>
      </c>
      <c r="C3" s="33" t="s">
        <v>107</v>
      </c>
      <c r="D3" s="33" t="s">
        <v>108</v>
      </c>
      <c r="E3" s="32" t="s">
        <v>109</v>
      </c>
      <c r="F3" s="32" t="s">
        <v>110</v>
      </c>
      <c r="G3" s="33" t="s">
        <v>111</v>
      </c>
      <c r="H3" s="33" t="s">
        <v>112</v>
      </c>
    </row>
    <row r="4" spans="1:8" s="56" customFormat="1" x14ac:dyDescent="0.25">
      <c r="A4" s="52" t="s">
        <v>343</v>
      </c>
      <c r="B4" s="52"/>
      <c r="C4" s="53"/>
      <c r="D4" s="54"/>
      <c r="E4" s="54"/>
      <c r="F4" s="55"/>
      <c r="G4" s="55"/>
      <c r="H4" s="55"/>
    </row>
    <row r="5" spans="1:8" s="56" customFormat="1" x14ac:dyDescent="0.25">
      <c r="A5" s="52" t="s">
        <v>344</v>
      </c>
      <c r="B5" s="52"/>
      <c r="C5" s="53"/>
      <c r="D5" s="54"/>
      <c r="E5" s="54"/>
      <c r="F5" s="55"/>
      <c r="G5" s="55"/>
      <c r="H5" s="55"/>
    </row>
    <row r="6" spans="1:8" s="22" customFormat="1" x14ac:dyDescent="0.25">
      <c r="A6" s="45" t="s">
        <v>72</v>
      </c>
      <c r="B6" s="28"/>
      <c r="C6" s="28"/>
      <c r="D6" s="46"/>
      <c r="E6" s="46"/>
      <c r="F6" s="49"/>
      <c r="G6" s="29"/>
      <c r="H6" s="29"/>
    </row>
    <row r="9" spans="1:8" x14ac:dyDescent="0.25">
      <c r="D9" s="21"/>
      <c r="E9" s="21"/>
    </row>
    <row r="10" spans="1:8" x14ac:dyDescent="0.25">
      <c r="E10" s="21"/>
    </row>
  </sheetData>
  <mergeCells count="6">
    <mergeCell ref="H1:H2"/>
    <mergeCell ref="D1:F1"/>
    <mergeCell ref="C1:C2"/>
    <mergeCell ref="B1:B2"/>
    <mergeCell ref="A1:A2"/>
    <mergeCell ref="G1:G2"/>
  </mergeCells>
  <pageMargins left="0.70866141732283472" right="0.70866141732283472" top="0.74803149606299213" bottom="0.74803149606299213" header="0.31496062992125984" footer="0.31496062992125984"/>
  <pageSetup paperSize="9" scale="7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E11" sqref="E11"/>
    </sheetView>
  </sheetViews>
  <sheetFormatPr defaultColWidth="8.7109375" defaultRowHeight="15" x14ac:dyDescent="0.25"/>
  <cols>
    <col min="1" max="1" width="4.42578125" style="35" customWidth="1"/>
    <col min="2" max="2" width="29.5703125" style="35" customWidth="1"/>
    <col min="3" max="3" width="15.140625" style="35" customWidth="1"/>
    <col min="4" max="4" width="31.85546875" style="35" customWidth="1"/>
    <col min="5" max="5" width="20.85546875" style="35" customWidth="1"/>
    <col min="6" max="6" width="21.42578125" style="35" customWidth="1"/>
    <col min="7" max="7" width="32.140625" style="35" customWidth="1"/>
    <col min="8" max="16384" width="8.7109375" style="35"/>
  </cols>
  <sheetData>
    <row r="1" spans="1:7" ht="15.75" customHeight="1" x14ac:dyDescent="0.25">
      <c r="A1" s="132" t="s">
        <v>71</v>
      </c>
      <c r="B1" s="132" t="s">
        <v>116</v>
      </c>
      <c r="C1" s="132" t="s">
        <v>91</v>
      </c>
      <c r="D1" s="134" t="s">
        <v>117</v>
      </c>
      <c r="E1" s="136" t="s">
        <v>118</v>
      </c>
      <c r="F1" s="137"/>
      <c r="G1" s="138"/>
    </row>
    <row r="2" spans="1:7" ht="21" x14ac:dyDescent="0.25">
      <c r="A2" s="133"/>
      <c r="B2" s="133"/>
      <c r="C2" s="133"/>
      <c r="D2" s="135"/>
      <c r="E2" s="59" t="s">
        <v>119</v>
      </c>
      <c r="F2" s="60" t="s">
        <v>120</v>
      </c>
      <c r="G2" s="60" t="s">
        <v>121</v>
      </c>
    </row>
    <row r="3" spans="1:7" ht="52.5" x14ac:dyDescent="0.25">
      <c r="A3" s="61" t="s">
        <v>96</v>
      </c>
      <c r="B3" s="61" t="s">
        <v>124</v>
      </c>
      <c r="C3" s="61">
        <v>2319</v>
      </c>
      <c r="D3" s="31"/>
      <c r="E3" s="31"/>
      <c r="F3" s="31"/>
      <c r="G3" s="31"/>
    </row>
    <row r="4" spans="1:7" ht="84" x14ac:dyDescent="0.25">
      <c r="A4" s="61" t="s">
        <v>100</v>
      </c>
      <c r="B4" s="61" t="s">
        <v>125</v>
      </c>
      <c r="C4" s="61" t="s">
        <v>153</v>
      </c>
      <c r="D4" s="31"/>
      <c r="E4" s="31"/>
      <c r="F4" s="31"/>
      <c r="G4" s="31"/>
    </row>
    <row r="5" spans="1:7" ht="63" x14ac:dyDescent="0.25">
      <c r="A5" s="61" t="s">
        <v>98</v>
      </c>
      <c r="B5" s="61" t="s">
        <v>126</v>
      </c>
      <c r="C5" s="61" t="s">
        <v>154</v>
      </c>
      <c r="D5" s="31"/>
      <c r="E5" s="31"/>
      <c r="F5" s="31"/>
      <c r="G5" s="31"/>
    </row>
    <row r="6" spans="1:7" ht="21" x14ac:dyDescent="0.25">
      <c r="A6" s="61" t="s">
        <v>122</v>
      </c>
      <c r="B6" s="61" t="s">
        <v>127</v>
      </c>
      <c r="C6" s="61" t="s">
        <v>155</v>
      </c>
      <c r="D6" s="31"/>
      <c r="E6" s="31"/>
      <c r="F6" s="31"/>
      <c r="G6" s="31"/>
    </row>
    <row r="7" spans="1:7" ht="31.5" x14ac:dyDescent="0.25">
      <c r="A7" s="61" t="s">
        <v>101</v>
      </c>
      <c r="B7" s="61" t="s">
        <v>129</v>
      </c>
      <c r="C7" s="61" t="s">
        <v>156</v>
      </c>
      <c r="D7" s="31"/>
      <c r="E7" s="31"/>
      <c r="F7" s="31"/>
      <c r="G7" s="31"/>
    </row>
    <row r="8" spans="1:7" ht="31.5" x14ac:dyDescent="0.25">
      <c r="A8" s="61" t="s">
        <v>123</v>
      </c>
      <c r="B8" s="61" t="s">
        <v>128</v>
      </c>
      <c r="C8" s="61" t="s">
        <v>157</v>
      </c>
      <c r="D8" s="31"/>
      <c r="E8" s="31"/>
      <c r="F8" s="31"/>
      <c r="G8" s="31"/>
    </row>
    <row r="9" spans="1:7" x14ac:dyDescent="0.25">
      <c r="A9" s="60"/>
      <c r="B9" s="60"/>
      <c r="C9" s="60"/>
      <c r="D9" s="60"/>
      <c r="E9" s="60"/>
      <c r="F9" s="60"/>
      <c r="G9" s="60"/>
    </row>
  </sheetData>
  <mergeCells count="5">
    <mergeCell ref="A1:A2"/>
    <mergeCell ref="B1:B2"/>
    <mergeCell ref="C1:C2"/>
    <mergeCell ref="D1:D2"/>
    <mergeCell ref="E1:G1"/>
  </mergeCells>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XrURcn9ruE08K5hYvJ9jMuxU/8g=</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t2kAR7OHWeiw5YJ5x2nqZNSwiC8=</DigestValue>
    </Reference>
  </SignedInfo>
  <SignatureValue>fTVIzSVzxf5jL8sCGevPM11y7mIosxMcxiEOOv55wxq1NAFlKHGAZQgQQsxjfpwAbJfgdvL0+k9z
63lCKtFw2W+HFZbk42tXphntdORNeYKrlS7VL5ZBhkhf9DiObTCh5ZcZhAkw05a/4Bq59M45K2nG
6a6sncztflP3yAvXS3E=</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enK5hiTxpfW7Y+JvAbL90pb7f4I=</DigestValue>
      </Reference>
      <Reference URI="/xl/printerSettings/printerSettings2.bin?ContentType=application/vnd.openxmlformats-officedocument.spreadsheetml.printerSettings">
        <DigestMethod Algorithm="http://www.w3.org/2000/09/xmldsig#sha1"/>
        <DigestValue>r1/GFnSLnPvGXuXHZP306e9tqmg=</DigestValue>
      </Reference>
      <Reference URI="/xl/worksheets/sheet6.xml?ContentType=application/vnd.openxmlformats-officedocument.spreadsheetml.worksheet+xml">
        <DigestMethod Algorithm="http://www.w3.org/2000/09/xmldsig#sha1"/>
        <DigestValue>aZxoi7DI5MPPoMhHOvkfs/EEtVs=</DigestValue>
      </Reference>
      <Reference URI="/xl/worksheets/sheet5.xml?ContentType=application/vnd.openxmlformats-officedocument.spreadsheetml.worksheet+xml">
        <DigestMethod Algorithm="http://www.w3.org/2000/09/xmldsig#sha1"/>
        <DigestValue>zvbltNedg+K8YtIkZ0Mnj8DMIA0=</DigestValue>
      </Reference>
      <Reference URI="/xl/sharedStrings.xml?ContentType=application/vnd.openxmlformats-officedocument.spreadsheetml.sharedStrings+xml">
        <DigestMethod Algorithm="http://www.w3.org/2000/09/xmldsig#sha1"/>
        <DigestValue>8iQrGn0aRiqWa8n2Ki8wxHk1ksc=</DigestValue>
      </Reference>
      <Reference URI="/xl/printerSettings/printerSettings3.bin?ContentType=application/vnd.openxmlformats-officedocument.spreadsheetml.printerSettings">
        <DigestMethod Algorithm="http://www.w3.org/2000/09/xmldsig#sha1"/>
        <DigestValue>WZkhXMjG4JipXu+siDYACwfvNOo=</DigestValue>
      </Reference>
      <Reference URI="/xl/printerSettings/printerSettings1.bin?ContentType=application/vnd.openxmlformats-officedocument.spreadsheetml.printerSettings">
        <DigestMethod Algorithm="http://www.w3.org/2000/09/xmldsig#sha1"/>
        <DigestValue>uxD/p6dJAnDaN2B7o4c1ToDXOVc=</DigestValue>
      </Reference>
      <Reference URI="/xl/printerSettings/printerSettings4.bin?ContentType=application/vnd.openxmlformats-officedocument.spreadsheetml.printerSettings">
        <DigestMethod Algorithm="http://www.w3.org/2000/09/xmldsig#sha1"/>
        <DigestValue>TquOytFaQcC3rGRdZsijHhSuT4s=</DigestValue>
      </Reference>
      <Reference URI="/xl/printerSettings/printerSettings5.bin?ContentType=application/vnd.openxmlformats-officedocument.spreadsheetml.printerSettings">
        <DigestMethod Algorithm="http://www.w3.org/2000/09/xmldsig#sha1"/>
        <DigestValue>HOaLvpw6ZqSZSV/Sqdr3CWCBGmU=</DigestValue>
      </Reference>
      <Reference URI="/xl/printerSettings/printerSettings6.bin?ContentType=application/vnd.openxmlformats-officedocument.spreadsheetml.printerSettings">
        <DigestMethod Algorithm="http://www.w3.org/2000/09/xmldsig#sha1"/>
        <DigestValue>qL1AKytkbabH1nWjNJXNycIjGWs=</DigestValue>
      </Reference>
      <Reference URI="/xl/worksheets/sheet8.xml?ContentType=application/vnd.openxmlformats-officedocument.spreadsheetml.worksheet+xml">
        <DigestMethod Algorithm="http://www.w3.org/2000/09/xmldsig#sha1"/>
        <DigestValue>udRt+ETI/wHmqbZCXBE6HtKL14I=</DigestValue>
      </Reference>
      <Reference URI="/xl/worksheets/sheet7.xml?ContentType=application/vnd.openxmlformats-officedocument.spreadsheetml.worksheet+xml">
        <DigestMethod Algorithm="http://www.w3.org/2000/09/xmldsig#sha1"/>
        <DigestValue>Z575vEJgJR2aPNKP4uPM1OUetmU=</DigestValue>
      </Reference>
      <Reference URI="/xl/styles.xml?ContentType=application/vnd.openxmlformats-officedocument.spreadsheetml.styles+xml">
        <DigestMethod Algorithm="http://www.w3.org/2000/09/xmldsig#sha1"/>
        <DigestValue>Km/YITvxslyo/8s9lepFdbAtl9M=</DigestValue>
      </Reference>
      <Reference URI="/xl/workbook.xml?ContentType=application/vnd.openxmlformats-officedocument.spreadsheetml.sheet.main+xml">
        <DigestMethod Algorithm="http://www.w3.org/2000/09/xmldsig#sha1"/>
        <DigestValue>B3GJOJUVGyAjBsSLwKEFm/Lg3ao=</DigestValue>
      </Reference>
      <Reference URI="/xl/worksheets/sheet4.xml?ContentType=application/vnd.openxmlformats-officedocument.spreadsheetml.worksheet+xml">
        <DigestMethod Algorithm="http://www.w3.org/2000/09/xmldsig#sha1"/>
        <DigestValue>6x2SzJoTntkAa4ANUucSJh+xRcc=</DigestValue>
      </Reference>
      <Reference URI="/xl/worksheets/sheet2.xml?ContentType=application/vnd.openxmlformats-officedocument.spreadsheetml.worksheet+xml">
        <DigestMethod Algorithm="http://www.w3.org/2000/09/xmldsig#sha1"/>
        <DigestValue>EF0sditgnLt6UlNuhnQjZjI4Fm0=</DigestValue>
      </Reference>
      <Reference URI="/xl/theme/theme1.xml?ContentType=application/vnd.openxmlformats-officedocument.theme+xml">
        <DigestMethod Algorithm="http://www.w3.org/2000/09/xmldsig#sha1"/>
        <DigestValue>9qmLS+LilE9mSl2hTMj5oHE8VR8=</DigestValue>
      </Reference>
      <Reference URI="/xl/worksheets/sheet3.xml?ContentType=application/vnd.openxmlformats-officedocument.spreadsheetml.worksheet+xml">
        <DigestMethod Algorithm="http://www.w3.org/2000/09/xmldsig#sha1"/>
        <DigestValue>WXFPTpJpnvi9GMyvLmNwblxHHEM=</DigestValue>
      </Reference>
      <Reference URI="/xl/worksheets/sheet1.xml?ContentType=application/vnd.openxmlformats-officedocument.spreadsheetml.worksheet+xml">
        <DigestMethod Algorithm="http://www.w3.org/2000/09/xmldsig#sha1"/>
        <DigestValue>cvANy3dctJi9mTJQUNVfq1eFXfs=</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EQCQ1owCM9q3zhS2PcLF8hRqIe8=</DigestValue>
      </Reference>
      <Reference URI="/xl/worksheets/_rels/sheet1.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+8HHYn5fBlLDc0uL4e1TwUUAVdk=</DigestValue>
      </Reference>
    </Manifest>
    <SignatureProperties>
      <SignatureProperty Id="idSignatureTime" Target="#idPackageSignature">
        <mdssi:SignatureTime>
          <mdssi:Format>YYYY-MM-DDThh:mm:ssTZD</mdssi:Format>
          <mdssi:Value>2021-03-04T08:47:38Z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2021-03-04T08:47:38Z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BCTaiSan_06116</vt:lpstr>
      <vt:lpstr>BCKetQuaHoatDong_06117</vt:lpstr>
      <vt:lpstr>BCDanhMucDauTu_06118</vt:lpstr>
      <vt:lpstr>BCHoatDongVay_06119</vt:lpstr>
      <vt:lpstr>CTKhac_06120</vt:lpstr>
      <vt:lpstr>ThongKePhiGiaoDich_06121</vt:lpstr>
      <vt:lpstr>TKGD_Dieu14_06200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2018-01-05T07:22:29Z</cp:lastPrinted>
  <dcterms:created xsi:type="dcterms:W3CDTF">2013-07-12T09:54:04Z</dcterms:created>
  <dcterms:modified xsi:type="dcterms:W3CDTF">2021-03-04T08:47:37Z</dcterms:modified>
</cp:coreProperties>
</file>