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firstSheet="1" activeTab="8"/>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Khac_06030" sheetId="12" r:id="rId8"/>
    <sheet name="BCHoatDongVay_06026" sheetId="8" r:id="rId9"/>
    <sheet name="BC Han muc nuoc ngoai" sheetId="20" state="hidden" r:id="rId10"/>
    <sheet name="BC TS DT nuoc ngoai" sheetId="21" state="hidden" r:id="rId11"/>
    <sheet name="BCKetQuaHoatDong DT nuoc ngoai" sheetId="22" state="hidden" r:id="rId12"/>
    <sheet name="BCDanhMucDauTu DT nuoc ngoai" sheetId="23" state="hidden" r:id="rId13"/>
  </sheet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localSheetId="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6">BCDanhMucDauTu_06029!$A$1:$G$75</definedName>
    <definedName name="_xlnm.Print_Area" localSheetId="8">BCHoatDongVay_06026!$A$1:$K$38</definedName>
    <definedName name="_xlnm.Print_Area" localSheetId="11">'BCKetQuaHoatDong DT nuoc ngoai'!$A$1:$G$41</definedName>
    <definedName name="_xlnm.Print_Area" localSheetId="5">BCKetQuaHoatDong_06028!$A$1:$F$69</definedName>
    <definedName name="_xlnm.Print_Area" localSheetId="4">BCTaiSan_06027!$A$1:$F$75</definedName>
    <definedName name="_xlnm.Print_Area" localSheetId="2">BCthunhap!$A$1:$G$62</definedName>
    <definedName name="_xlnm.Print_Area" localSheetId="3">BCtinhhinhtaichinh!$A$1:$E$75</definedName>
    <definedName name="_xlnm.Print_Area" localSheetId="7">Khac_06030!$A$1:$F$57</definedName>
    <definedName name="_xlnm.Print_Titles" localSheetId="10">'BC TS DT nuoc ngoai'!$13:$13</definedName>
    <definedName name="_xlnm.Print_Titles" localSheetId="12">'BCDanhMucDauTu DT nuoc ngoai'!$12:$12</definedName>
    <definedName name="_xlnm.Print_Titles" localSheetId="6">BCDanhMucDauTu_06029!$13:$13</definedName>
    <definedName name="_xlnm.Print_Titles" localSheetId="11">'BCKetQuaHoatDong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7">Khac_06030!$13:$13</definedName>
  </definedNames>
  <calcPr calcId="145621"/>
</workbook>
</file>

<file path=xl/calcChain.xml><?xml version="1.0" encoding="utf-8"?>
<calcChain xmlns="http://schemas.openxmlformats.org/spreadsheetml/2006/main">
  <c r="F48" i="11" l="1"/>
  <c r="F35" i="11"/>
  <c r="D35" i="11" l="1"/>
  <c r="B3" i="19" l="1"/>
  <c r="B4" i="19"/>
  <c r="F39" i="11" l="1"/>
  <c r="F58" i="11" l="1"/>
  <c r="F59" i="11" s="1"/>
  <c r="D39" i="11" l="1"/>
  <c r="B5" i="19" l="1"/>
  <c r="A5" i="20"/>
  <c r="A4" i="21" s="1"/>
  <c r="A4" i="23"/>
  <c r="A4" i="22"/>
  <c r="C10" i="20"/>
  <c r="C9" i="21" s="1"/>
  <c r="C9" i="22" s="1"/>
  <c r="C9" i="23" s="1"/>
  <c r="G33" i="11" l="1"/>
  <c r="G34" i="11"/>
  <c r="G35" i="11"/>
  <c r="C4" i="19" l="1"/>
  <c r="C3" i="19"/>
  <c r="G30" i="11" l="1"/>
  <c r="G32" i="11"/>
  <c r="G24" i="11"/>
  <c r="G49" i="11"/>
  <c r="G56" i="11"/>
  <c r="G50" i="11"/>
  <c r="G43" i="11"/>
  <c r="G39" i="11"/>
  <c r="G29" i="11"/>
  <c r="G25" i="11"/>
  <c r="G57" i="11"/>
  <c r="G52" i="11"/>
  <c r="G47" i="11"/>
  <c r="G44" i="11"/>
  <c r="G40" i="11"/>
  <c r="G36" i="11"/>
  <c r="G26" i="11"/>
  <c r="G58" i="11"/>
  <c r="G53" i="11"/>
  <c r="G48" i="11"/>
  <c r="G45" i="11"/>
  <c r="G41" i="11"/>
  <c r="G37" i="11"/>
  <c r="G31" i="11"/>
  <c r="G27" i="11"/>
  <c r="G23" i="11"/>
  <c r="G59" i="11"/>
  <c r="G54" i="11"/>
  <c r="G46" i="11"/>
  <c r="G42" i="11"/>
  <c r="G38" i="11"/>
  <c r="G28" i="11"/>
  <c r="C6" i="19"/>
  <c r="C7" i="19"/>
  <c r="B2" i="19" l="1"/>
  <c r="C5" i="19"/>
  <c r="C2" i="19"/>
  <c r="A5" i="8" l="1"/>
  <c r="D10" i="8"/>
  <c r="A5" i="12"/>
  <c r="C10" i="12"/>
  <c r="C10" i="11"/>
  <c r="A5" i="11"/>
  <c r="C10" i="10"/>
  <c r="A5" i="10"/>
  <c r="C10" i="9"/>
  <c r="A5" i="9"/>
  <c r="E12" i="17"/>
  <c r="D12" i="17"/>
  <c r="B10" i="17"/>
  <c r="A5" i="17"/>
  <c r="A5" i="16"/>
  <c r="B10" i="16"/>
</calcChain>
</file>

<file path=xl/comments1.xml><?xml version="1.0" encoding="utf-8"?>
<comments xmlns="http://schemas.openxmlformats.org/spreadsheetml/2006/main">
  <authors>
    <author>QuynhLan</author>
  </authors>
  <commentList>
    <comment ref="D33"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<sst xmlns="http://schemas.openxmlformats.org/spreadsheetml/2006/main" count="992" uniqueCount="680">
  <si>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</si>
  <si>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</si>
  <si>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</si>
  <si>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</si>
  <si>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</si>
  <si>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</si>
  <si>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</si>
  <si>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</si>
  <si>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</si>
  <si>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</si>
  <si>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</si>
  <si>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</si>
  <si>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</si>
  <si>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</si>
  <si>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</si>
  <si>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</si>
  <si>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</si>
  <si>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</si>
  <si>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</si>
  <si>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</si>
  <si>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</si>
  <si>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</si>
  <si>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</si>
  <si>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</si>
  <si>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</si>
  <si>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</si>
  <si>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</si>
  <si>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</si>
  <si>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</si>
  <si>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</si>
  <si>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</si>
  <si>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</si>
  <si>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</si>
  <si>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</si>
  <si>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</si>
  <si>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</si>
  <si>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</si>
  <si>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</si>
  <si>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</si>
  <si>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</si>
  <si>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</si>
  <si>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</si>
  <si>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</si>
  <si>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</si>
  <si>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</si>
  <si>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</si>
  <si>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</si>
  <si>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</si>
  <si>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</si>
  <si>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</si>
  <si>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</si>
  <si>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</si>
  <si>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</si>
  <si>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</si>
  <si>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</si>
  <si>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</si>
  <si>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</si>
  <si>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</si>
  <si>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</si>
  <si>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</si>
  <si>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</si>
  <si>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</si>
  <si>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</si>
  <si>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</si>
  <si>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</si>
  <si>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</si>
  <si>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</si>
  <si>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</si>
  <si>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</si>
  <si>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</si>
  <si>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</si>
  <si>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</si>
  <si>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</si>
  <si>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</si>
  <si>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</si>
  <si>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</si>
  <si>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</si>
  <si>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</si>
  <si>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</si>
  <si>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</si>
  <si>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</si>
  <si>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</si>
  <si>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</si>
  <si>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</si>
  <si>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</si>
  <si>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</si>
  <si>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</si>
  <si>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</si>
  <si>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</si>
  <si>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</si>
  <si>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</si>
  <si>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</si>
  <si>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</si>
  <si>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</si>
  <si>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</si>
  <si>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</si>
  <si>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</si>
  <si>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</si>
  <si>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</si>
  <si>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</si>
  <si>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</si>
  <si>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</si>
  <si>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</si>
  <si>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</si>
  <si>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</si>
  <si>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</si>
  <si>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</si>
  <si>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</si>
  <si>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</si>
  <si>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</si>
  <si>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</si>
  <si>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</si>
  <si>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</si>
  <si>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</si>
  <si>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</si>
  <si>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</si>
  <si>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</si>
  <si>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</si>
  <si>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</si>
  <si>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</si>
  <si>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</si>
  <si>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</si>
  <si>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</si>
  <si>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</si>
  <si>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</si>
  <si>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</si>
  <si>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</si>
  <si>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</si>
  <si>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</si>
  <si>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</si>
  <si>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</si>
  <si>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</si>
  <si>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</si>
  <si>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</si>
  <si>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</si>
  <si>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</si>
  <si>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</si>
  <si>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</si>
  <si>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</si>
  <si>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</si>
  <si>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</si>
  <si>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</si>
  <si>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</si>
  <si>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</si>
  <si>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</si>
  <si>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</si>
  <si>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</si>
  <si>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</si>
  <si>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</si>
  <si>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</si>
  <si>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</si>
  <si>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</si>
  <si>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</si>
  <si>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</si>
  <si>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</si>
  <si>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</si>
  <si>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</si>
  <si>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</si>
  <si>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</si>
  <si>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</si>
  <si>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</si>
  <si>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</si>
  <si>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</si>
  <si>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</si>
  <si>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</si>
  <si>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</si>
  <si>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</si>
  <si>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</si>
  <si>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</si>
  <si>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</si>
  <si>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</si>
  <si>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</si>
  <si>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</si>
  <si>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</si>
  <si>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</si>
  <si>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</si>
  <si>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</si>
  <si>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</si>
  <si>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</si>
  <si>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</si>
  <si>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</si>
  <si>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</si>
  <si>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</si>
  <si>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</si>
  <si>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</si>
  <si>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</si>
  <si>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</si>
  <si>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</si>
  <si>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</si>
  <si>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</si>
  <si>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</si>
  <si>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</si>
  <si>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</si>
  <si>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</si>
  <si>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</si>
  <si>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</si>
  <si>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</si>
  <si>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</si>
  <si>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</si>
  <si>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</si>
  <si>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</si>
  <si>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</si>
  <si>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</si>
  <si>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</si>
  <si>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</si>
  <si>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</si>
  <si>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</si>
  <si>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</si>
  <si>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</si>
  <si>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</si>
  <si>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</si>
  <si>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</si>
  <si>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</si>
  <si>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</si>
  <si>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</si>
  <si>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</si>
  <si>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</si>
  <si>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</si>
  <si>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</si>
  <si>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</si>
  <si>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</si>
  <si>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</si>
  <si>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</si>
  <si>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</si>
  <si>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</si>
  <si>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</si>
  <si>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</si>
  <si>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</si>
  <si>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</si>
  <si>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</si>
  <si>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</si>
  <si>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</si>
  <si>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</si>
  <si>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</si>
  <si>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</si>
  <si>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</si>
  <si>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</si>
  <si>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</si>
  <si>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</si>
  <si>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</si>
  <si>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</si>
  <si>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</si>
  <si>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</si>
  <si>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</si>
  <si>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</si>
  <si>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</si>
  <si>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</si>
  <si>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</si>
  <si>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</si>
  <si>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</si>
  <si>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</si>
  <si>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</si>
  <si>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</si>
  <si>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</si>
  <si>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</si>
  <si>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</si>
  <si>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</si>
  <si>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</si>
  <si>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</si>
  <si>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</si>
  <si>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</si>
  <si>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</si>
  <si>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</si>
  <si>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</si>
  <si>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</si>
  <si>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</si>
  <si>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</si>
  <si>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</si>
  <si>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</si>
  <si>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</si>
  <si>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</si>
  <si>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</si>
  <si>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</si>
  <si>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</si>
  <si>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</si>
  <si>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</si>
  <si>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</si>
  <si>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</si>
  <si>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</si>
  <si>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</si>
  <si>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</si>
  <si>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</si>
  <si>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</si>
  <si>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</si>
  <si>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</si>
  <si>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</si>
  <si>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</si>
  <si>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</si>
  <si>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</si>
  <si>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</si>
  <si>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</si>
  <si>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</si>
  <si>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</si>
  <si>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</si>
  <si>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</si>
  <si>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</si>
  <si>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</si>
  <si>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</si>
  <si>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</si>
  <si>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</si>
  <si>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</si>
  <si>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</si>
  <si>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</si>
  <si>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</si>
  <si>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</si>
  <si>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</si>
  <si>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</si>
  <si>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</si>
  <si>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</si>
  <si>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</si>
  <si>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</si>
  <si>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</si>
  <si>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</si>
  <si>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</si>
  <si>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</si>
  <si>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</si>
  <si>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</si>
  <si>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</si>
  <si>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</si>
  <si>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</si>
  <si>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</si>
  <si>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</si>
  <si>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</si>
  <si>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</si>
  <si>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</si>
  <si>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</si>
  <si>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</si>
  <si>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</si>
  <si>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</si>
  <si>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</si>
  <si>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</si>
  <si>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</si>
  <si>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</si>
  <si>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</si>
  <si>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</si>
  <si>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</si>
  <si>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</si>
  <si>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</si>
  <si>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</si>
  <si>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</si>
  <si>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</si>
  <si>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</si>
  <si>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</si>
  <si>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</si>
  <si>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</si>
  <si>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</si>
  <si>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</si>
  <si>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</si>
  <si>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</si>
  <si>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</si>
  <si>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</si>
  <si>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</si>
  <si>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</si>
  <si>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</si>
  <si>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</si>
  <si>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</si>
  <si>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</si>
  <si>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</si>
  <si>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</si>
  <si>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</si>
  <si>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</si>
  <si>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</si>
  <si>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</si>
  <si>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</si>
  <si>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</si>
  <si>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</si>
  <si>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</si>
  <si>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</si>
  <si>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</si>
  <si>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</si>
  <si>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</si>
  <si>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</si>
  <si>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</si>
  <si>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</si>
  <si>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</si>
  <si>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</si>
  <si>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</si>
  <si>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</si>
  <si>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</si>
  <si>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</si>
  <si>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</si>
  <si>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</si>
  <si>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</si>
  <si>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</si>
  <si>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</si>
  <si>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</si>
  <si>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</si>
  <si>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</si>
  <si>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</si>
  <si>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</si>
  <si>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</si>
  <si>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</si>
  <si>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</si>
  <si>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</si>
  <si>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</si>
  <si>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</si>
  <si>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</si>
  <si>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</si>
  <si>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</si>
  <si>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</si>
  <si>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</si>
  <si>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</si>
  <si>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</si>
  <si>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</si>
  <si>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</si>
  <si>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</si>
  <si>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</si>
  <si>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</si>
  <si>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</si>
  <si>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</si>
  <si>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</si>
  <si>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</si>
  <si>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</si>
  <si>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</si>
  <si>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</si>
  <si>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</si>
  <si>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</si>
  <si>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</si>
  <si>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</si>
  <si>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</si>
  <si>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</si>
  <si>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</si>
  <si>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</si>
  <si>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</si>
  <si>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</si>
  <si>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</si>
  <si>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</si>
  <si>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</si>
  <si>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</si>
  <si>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</si>
  <si>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</si>
  <si>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</si>
  <si>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</si>
  <si>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</si>
  <si>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</si>
  <si>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</si>
  <si>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</si>
  <si>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</si>
  <si>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</si>
  <si>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</si>
  <si>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</si>
  <si>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</si>
  <si>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</si>
  <si>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</si>
  <si>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</si>
  <si>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</si>
  <si>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</si>
  <si>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</si>
  <si>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</si>
  <si>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</si>
  <si>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</si>
  <si>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</si>
  <si>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</si>
  <si>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</si>
  <si>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</si>
  <si>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</si>
  <si>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</si>
  <si>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</si>
  <si>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</si>
  <si>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</si>
  <si>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</si>
  <si>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</si>
  <si>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</si>
  <si>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</si>
  <si>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</si>
  <si>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</si>
  <si>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</si>
  <si>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</si>
  <si>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</si>
  <si>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</si>
  <si>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</si>
  <si>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</si>
  <si>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</si>
  <si>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</si>
  <si>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</si>
  <si>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</si>
  <si>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</si>
  <si>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</si>
  <si>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</si>
  <si>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</si>
  <si>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</si>
  <si>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</si>
  <si>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</si>
  <si>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</si>
  <si>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</si>
  <si>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</si>
  <si>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</si>
  <si>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MSN11906        </t>
  </si>
  <si>
    <t xml:space="preserve">     NPM11805        </t>
  </si>
  <si>
    <t xml:space="preserve">2251.6          </t>
  </si>
  <si>
    <t xml:space="preserve">2251.7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</si>
  <si>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</si>
  <si>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</si>
  <si>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</si>
  <si>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</si>
  <si>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</si>
  <si>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</si>
  <si>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</si>
  <si>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</si>
  <si>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</si>
  <si>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</si>
  <si>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</si>
  <si>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</si>
  <si>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</si>
  <si>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</si>
  <si>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r>
      <t>Ghi chú:</t>
    </r>
    <r>
      <rPr>
        <sz val="10"/>
        <color rgb="FFFF0000"/>
        <rFont val="Tahoma"/>
        <family val="2"/>
      </rPr>
      <t xml:space="preserve"> (*) TP không lưu kho giấy CNSHCP tại NHLK, NHLK đã nhận được xác nhận số dư cuối tháng từ đại lý quản lý sổ cổ đông</t>
    </r>
  </si>
  <si>
    <t>(Ban hành kèm theo Thông tư 91/2019/TT-BTC ngày 31 tháng 12 năm 2019 )
(Issued in association with Circular 91/2019/TT-BTC dated 31 Dec 2019 )</t>
  </si>
  <si>
    <t>Kỳ này
This Period</t>
  </si>
  <si>
    <t>Kỳ trước
Last Period</t>
  </si>
  <si>
    <t>Phụ lục 03. Mẫu báo cáo về tình hình tự doanh đầu tư gián tiếp ra nước ngoà của quỹ
Appendix 03. Report on fund's foreign portfolio investment</t>
  </si>
  <si>
    <t xml:space="preserve">                  (Ban hành kèm theo Thông tư 91/2019/TT-BTC ngày 31 tháng 12 năm 2019 )
(Issued in association with Circular 91/2019/TT-BTC dated 31 Dec 2019 ) </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</si>
  <si>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</si>
  <si>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</si>
  <si>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</si>
  <si>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</si>
  <si>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</si>
  <si>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</si>
  <si>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</si>
  <si>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</si>
  <si>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</si>
  <si>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</si>
  <si>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</si>
  <si>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</si>
  <si>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</si>
  <si>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</si>
  <si>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</si>
  <si>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</si>
  <si>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</si>
  <si>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</si>
  <si>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</si>
  <si>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</si>
  <si>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</si>
  <si>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Phụ lục 03. Mẫu báo cáo định kỳ về hoạt động tự doanh đầu tư gián tiếp ra nước ngoài của quỹ
Appendix 3. Periodical Report on Fund's Foreign Portfolio investment</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</si>
  <si>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</si>
  <si>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</si>
  <si>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</si>
  <si>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</si>
  <si>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</si>
  <si>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</si>
  <si>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</si>
  <si>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</si>
  <si>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</si>
  <si>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</si>
  <si>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</si>
  <si>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</si>
  <si>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</si>
  <si>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</si>
  <si>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</si>
  <si>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</si>
  <si>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</si>
  <si>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</si>
  <si>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</si>
  <si>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</si>
  <si>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</si>
  <si>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</si>
  <si>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</si>
  <si>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</si>
  <si>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</si>
  <si>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</si>
  <si>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</si>
  <si>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</si>
  <si>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</si>
  <si>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</si>
  <si>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 xml:space="preserve">Phụ lục 3. Mẫu báo cáo định kỳ về hoạt động tự doanh đầu tư gián tiếp ra nước ngoài của quỹ
Appendix 3. Periodical Report on Fund's Foreign Portfolio investment
</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</si>
  <si>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</si>
  <si>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</si>
  <si>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</si>
  <si>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</si>
  <si>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</si>
  <si>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</si>
  <si>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</si>
  <si>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</si>
  <si>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</si>
  <si>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</si>
  <si>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</si>
  <si>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</si>
  <si>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</si>
  <si>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</si>
  <si>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</si>
  <si>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</si>
  <si>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</si>
  <si>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</si>
  <si>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</si>
  <si>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</si>
  <si>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</si>
  <si>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</si>
  <si>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 xml:space="preserve">2251.10         </t>
  </si>
  <si>
    <t xml:space="preserve">2251.11         </t>
  </si>
  <si>
    <t xml:space="preserve">2251.12         </t>
  </si>
  <si>
    <t xml:space="preserve">     VHM11801        </t>
  </si>
  <si>
    <t xml:space="preserve">     MSN12002        </t>
  </si>
  <si>
    <t xml:space="preserve">     MSR118001       </t>
  </si>
  <si>
    <t xml:space="preserve">     NPM11907        </t>
  </si>
  <si>
    <t xml:space="preserve">     VPL11812        </t>
  </si>
  <si>
    <t xml:space="preserve">     SCR11816        </t>
  </si>
  <si>
    <t xml:space="preserve">     VIC11901        </t>
  </si>
  <si>
    <t>Tiền gửi hoạt động
Cash on activities account</t>
  </si>
  <si>
    <t xml:space="preserve">     MSN12001        </t>
  </si>
  <si>
    <t>Ngày 31 tháng 12 năm 2020
As at 31 December 2020</t>
  </si>
  <si>
    <t>Tháng 1 năm 2021/January 2021</t>
  </si>
  <si>
    <t>Tại ngày 31 tháng 01 năm 2020/As at 31 January 2021</t>
  </si>
  <si>
    <r>
      <rPr>
        <b/>
        <sz val="8"/>
        <rFont val="Tahoma"/>
        <family val="2"/>
      </rPr>
      <t>Ngày 04 tháng 02 năm 2021</t>
    </r>
    <r>
      <rPr>
        <sz val="8"/>
        <rFont val="Tahoma"/>
        <family val="2"/>
      </rPr>
      <t xml:space="preserve">
04 Feb 2021</t>
    </r>
  </si>
  <si>
    <t>KỲ TRƯỚC/ LAST PERIOD
31/12/2020</t>
  </si>
  <si>
    <t>KỲ BÁO CÁO/ THIS PERIOD
31/01/2021</t>
  </si>
  <si>
    <t>Ngày 31 tháng 01 năm 2021
As at 31 January 2021</t>
  </si>
  <si>
    <t>Năm 2021
Year 2021</t>
  </si>
  <si>
    <t xml:space="preserve">     VJC11912        </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</si>
  <si>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</si>
  <si>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</si>
  <si>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</si>
  <si>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 xml:space="preserve"> </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</si>
  <si>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</si>
  <si>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</si>
  <si>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</si>
  <si>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</si>
  <si>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</si>
  <si>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</si>
  <si>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</si>
  <si>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</si>
  <si>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</si>
  <si>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</si>
  <si>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</si>
  <si>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</si>
  <si>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</si>
  <si>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</si>
  <si>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</si>
  <si>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</si>
  <si>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</si>
  <si>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</si>
  <si>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</si>
  <si>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</si>
  <si>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</si>
  <si>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</si>
  <si>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</si>
  <si>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</si>
  <si>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</si>
  <si>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</si>
  <si>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</si>
  <si>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</si>
  <si>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</si>
  <si>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</si>
  <si>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</si>
  <si>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</si>
  <si>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</si>
  <si>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 xml:space="preserve">     CIIB2024009  (*)   </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</si>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</sst>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name val="Tahoma"/>
      <family val="2"/>
      <charset val="163"/>
    </font>
    <font>
      <sz val="10"/>
      <color rgb="FFFF0000"/>
      <name val="Arial"/>
      <family val="2"/>
    </font>
    <font>
      <sz val="10"/>
      <color rgb="FFFF0000"/>
      <name val="Tahoma"/>
      <family val="2"/>
    </font>
    <font>
      <b/>
      <sz val="11"/>
      <color rgb="FFFF0000"/>
      <name val="Calibri"/>
      <family val="2"/>
      <scheme val="minor"/>
    </font>
    <font>
      <b/>
      <sz val="9"/>
      <name val="Tahoma"/>
      <family val="2"/>
    </font>
    <font>
      <sz val="9"/>
      <name val="Tahoma"/>
      <family val="2"/>
    </font>
    <font>
      <sz val="11"/>
      <name val="Tahoma"/>
      <family val="2"/>
    </font>
    <font>
      <sz val="10"/>
      <color rgb="FF0070C0"/>
      <name val="Tahoma"/>
      <family val="2"/>
    </font>
    <font>
      <sz val="8"/>
      <color indexed="8"/>
      <name val="Tahoma"/>
      <family val="2"/>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5"/>
      <name val="Calibri"/>
      <family val="2"/>
      <charset val="163"/>
      <scheme val="minor"/>
    </font>
    <font>
      <b/>
      <sz val="9.5"/>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s>
  <fills count="6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5">
    <xf numFmtId="0" fontId="0" fillId="0" borderId="0"/>
    <xf numFmtId="43" fontId="11" fillId="0" borderId="0" quotePrefix="1" applyFont="0" applyFill="0" applyBorder="0" applyAlignment="0">
      <protection locked="0"/>
    </xf>
    <xf numFmtId="43" fontId="36" fillId="0" borderId="0" applyFont="0" applyFill="0" applyBorder="0" applyAlignment="0" applyProtection="0"/>
    <xf numFmtId="43" fontId="22"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0" fillId="0" borderId="0"/>
    <xf numFmtId="9" fontId="11" fillId="0" borderId="0" quotePrefix="1" applyFont="0" applyFill="0" applyBorder="0" applyAlignment="0">
      <protection locked="0"/>
    </xf>
    <xf numFmtId="9" fontId="36"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9" fillId="0" borderId="0"/>
    <xf numFmtId="43" fontId="11" fillId="0" borderId="0" quotePrefix="1" applyFont="0" applyFill="0" applyBorder="0" applyAlignment="0">
      <protection locked="0"/>
    </xf>
    <xf numFmtId="169" fontId="66" fillId="0" borderId="0" applyFont="0" applyFill="0" applyBorder="0" applyAlignment="0" applyProtection="0"/>
    <xf numFmtId="0" fontId="67" fillId="0" borderId="0" applyNumberFormat="0" applyFill="0" applyBorder="0" applyAlignment="0" applyProtection="0"/>
    <xf numFmtId="170" fontId="67" fillId="0" borderId="0" applyNumberFormat="0" applyFill="0" applyBorder="0" applyAlignment="0" applyProtection="0"/>
    <xf numFmtId="170" fontId="67" fillId="0" borderId="0" applyNumberFormat="0" applyFill="0" applyBorder="0" applyAlignment="0" applyProtection="0"/>
    <xf numFmtId="171" fontId="68" fillId="0" borderId="0" applyBorder="0"/>
    <xf numFmtId="0" fontId="11" fillId="0" borderId="0"/>
    <xf numFmtId="0" fontId="69"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40" fontId="70" fillId="0" borderId="0" applyFont="0" applyFill="0" applyBorder="0" applyAlignment="0" applyProtection="0"/>
    <xf numFmtId="173" fontId="71" fillId="0" borderId="0" applyFont="0" applyFill="0" applyBorder="0" applyAlignment="0" applyProtection="0"/>
    <xf numFmtId="38" fontId="70" fillId="0" borderId="0" applyFont="0" applyFill="0" applyBorder="0" applyAlignment="0" applyProtection="0"/>
    <xf numFmtId="164" fontId="72" fillId="0" borderId="0" applyFont="0" applyFill="0" applyBorder="0" applyAlignment="0" applyProtection="0"/>
    <xf numFmtId="9" fontId="73" fillId="0" borderId="0" applyFont="0" applyFill="0" applyBorder="0" applyAlignment="0" applyProtection="0"/>
    <xf numFmtId="6" fontId="74" fillId="0" borderId="0" applyFont="0" applyFill="0" applyBorder="0" applyAlignment="0" applyProtection="0"/>
    <xf numFmtId="0" fontId="75"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76" fillId="0" borderId="0"/>
    <xf numFmtId="0" fontId="11" fillId="0" borderId="0" applyNumberFormat="0" applyFill="0" applyBorder="0" applyAlignment="0" applyProtection="0"/>
    <xf numFmtId="0" fontId="77" fillId="0" borderId="0"/>
    <xf numFmtId="0" fontId="77" fillId="0" borderId="0"/>
    <xf numFmtId="0" fontId="78" fillId="0" borderId="0">
      <alignment vertical="top"/>
    </xf>
    <xf numFmtId="42" fontId="79" fillId="0" borderId="0" applyFont="0" applyFill="0" applyBorder="0" applyAlignment="0" applyProtection="0"/>
    <xf numFmtId="0" fontId="80" fillId="0" borderId="0" applyNumberFormat="0" applyFill="0" applyBorder="0" applyAlignment="0" applyProtection="0"/>
    <xf numFmtId="42" fontId="79" fillId="0" borderId="0" applyFont="0" applyFill="0" applyBorder="0" applyAlignment="0" applyProtection="0"/>
    <xf numFmtId="169" fontId="66" fillId="0" borderId="0" applyFont="0" applyFill="0" applyBorder="0" applyAlignment="0" applyProtection="0"/>
    <xf numFmtId="165" fontId="66" fillId="0" borderId="0" applyFont="0" applyFill="0" applyBorder="0" applyAlignment="0" applyProtection="0"/>
    <xf numFmtId="174" fontId="79" fillId="0" borderId="0" applyFont="0" applyFill="0" applyBorder="0" applyAlignment="0" applyProtection="0"/>
    <xf numFmtId="164" fontId="66" fillId="0" borderId="0" applyFont="0" applyFill="0" applyBorder="0" applyAlignment="0" applyProtection="0"/>
    <xf numFmtId="42" fontId="79" fillId="0" borderId="0" applyFont="0" applyFill="0" applyBorder="0" applyAlignment="0" applyProtection="0"/>
    <xf numFmtId="174" fontId="79" fillId="0" borderId="0" applyFont="0" applyFill="0" applyBorder="0" applyAlignment="0" applyProtection="0"/>
    <xf numFmtId="165" fontId="66" fillId="0" borderId="0" applyFont="0" applyFill="0" applyBorder="0" applyAlignment="0" applyProtection="0"/>
    <xf numFmtId="175" fontId="79" fillId="0" borderId="0" applyFont="0" applyFill="0" applyBorder="0" applyAlignment="0" applyProtection="0"/>
    <xf numFmtId="164" fontId="66" fillId="0" borderId="0" applyFont="0" applyFill="0" applyBorder="0" applyAlignment="0" applyProtection="0"/>
    <xf numFmtId="165" fontId="66" fillId="0" borderId="0" applyFont="0" applyFill="0" applyBorder="0" applyAlignment="0" applyProtection="0"/>
    <xf numFmtId="175" fontId="79" fillId="0" borderId="0" applyFont="0" applyFill="0" applyBorder="0" applyAlignment="0" applyProtection="0"/>
    <xf numFmtId="174" fontId="79" fillId="0" borderId="0" applyFont="0" applyFill="0" applyBorder="0" applyAlignment="0" applyProtection="0"/>
    <xf numFmtId="164" fontId="66" fillId="0" borderId="0" applyFont="0" applyFill="0" applyBorder="0" applyAlignment="0" applyProtection="0"/>
    <xf numFmtId="169" fontId="66" fillId="0" borderId="0" applyFont="0" applyFill="0" applyBorder="0" applyAlignment="0" applyProtection="0"/>
    <xf numFmtId="42" fontId="79" fillId="0" borderId="0" applyFont="0" applyFill="0" applyBorder="0" applyAlignment="0" applyProtection="0"/>
    <xf numFmtId="164" fontId="66" fillId="0" borderId="0" applyFont="0" applyFill="0" applyBorder="0" applyAlignment="0" applyProtection="0"/>
    <xf numFmtId="175" fontId="79" fillId="0" borderId="0" applyFont="0" applyFill="0" applyBorder="0" applyAlignment="0" applyProtection="0"/>
    <xf numFmtId="174" fontId="79" fillId="0" borderId="0" applyFont="0" applyFill="0" applyBorder="0" applyAlignment="0" applyProtection="0"/>
    <xf numFmtId="169" fontId="66" fillId="0" borderId="0" applyFont="0" applyFill="0" applyBorder="0" applyAlignment="0" applyProtection="0"/>
    <xf numFmtId="165" fontId="66" fillId="0" borderId="0" applyFont="0" applyFill="0" applyBorder="0" applyAlignment="0" applyProtection="0"/>
    <xf numFmtId="0" fontId="80" fillId="0" borderId="0" applyNumberFormat="0" applyFill="0" applyBorder="0" applyAlignment="0" applyProtection="0"/>
    <xf numFmtId="176" fontId="11" fillId="0" borderId="0" applyFont="0" applyFill="0" applyBorder="0" applyAlignment="0" applyProtection="0"/>
    <xf numFmtId="177" fontId="11" fillId="0" borderId="0" applyFont="0" applyFill="0" applyBorder="0" applyAlignment="0" applyProtection="0"/>
    <xf numFmtId="0" fontId="11" fillId="0" borderId="0"/>
    <xf numFmtId="0" fontId="81" fillId="0" borderId="0"/>
    <xf numFmtId="0" fontId="82" fillId="19" borderId="0"/>
    <xf numFmtId="9" fontId="83" fillId="0" borderId="0" applyBorder="0" applyAlignment="0" applyProtection="0"/>
    <xf numFmtId="0" fontId="84" fillId="19" borderId="0"/>
    <xf numFmtId="0" fontId="20" fillId="0" borderId="0"/>
    <xf numFmtId="170" fontId="85" fillId="20" borderId="0" applyNumberFormat="0" applyBorder="0" applyAlignment="0" applyProtection="0"/>
    <xf numFmtId="0" fontId="9" fillId="7" borderId="0" applyNumberFormat="0" applyBorder="0" applyAlignment="0" applyProtection="0"/>
    <xf numFmtId="170" fontId="85" fillId="21" borderId="0" applyNumberFormat="0" applyBorder="0" applyAlignment="0" applyProtection="0"/>
    <xf numFmtId="0" fontId="9" fillId="9" borderId="0" applyNumberFormat="0" applyBorder="0" applyAlignment="0" applyProtection="0"/>
    <xf numFmtId="170" fontId="85" fillId="22" borderId="0" applyNumberFormat="0" applyBorder="0" applyAlignment="0" applyProtection="0"/>
    <xf numFmtId="0" fontId="9" fillId="11" borderId="0" applyNumberFormat="0" applyBorder="0" applyAlignment="0" applyProtection="0"/>
    <xf numFmtId="170" fontId="85" fillId="23" borderId="0" applyNumberFormat="0" applyBorder="0" applyAlignment="0" applyProtection="0"/>
    <xf numFmtId="0" fontId="9" fillId="13" borderId="0" applyNumberFormat="0" applyBorder="0" applyAlignment="0" applyProtection="0"/>
    <xf numFmtId="170" fontId="85" fillId="24" borderId="0" applyNumberFormat="0" applyBorder="0" applyAlignment="0" applyProtection="0"/>
    <xf numFmtId="0" fontId="9" fillId="15" borderId="0" applyNumberFormat="0" applyBorder="0" applyAlignment="0" applyProtection="0"/>
    <xf numFmtId="170" fontId="85" fillId="25" borderId="0" applyNumberFormat="0" applyBorder="0" applyAlignment="0" applyProtection="0"/>
    <xf numFmtId="0" fontId="9" fillId="17" borderId="0" applyNumberFormat="0" applyBorder="0" applyAlignment="0" applyProtection="0"/>
    <xf numFmtId="0" fontId="86" fillId="19" borderId="0"/>
    <xf numFmtId="0" fontId="87" fillId="0" borderId="0"/>
    <xf numFmtId="0" fontId="88" fillId="0" borderId="0">
      <alignment wrapText="1"/>
    </xf>
    <xf numFmtId="170" fontId="85" fillId="26" borderId="0" applyNumberFormat="0" applyBorder="0" applyAlignment="0" applyProtection="0"/>
    <xf numFmtId="0" fontId="9" fillId="8" borderId="0" applyNumberFormat="0" applyBorder="0" applyAlignment="0" applyProtection="0"/>
    <xf numFmtId="170" fontId="85" fillId="27" borderId="0" applyNumberFormat="0" applyBorder="0" applyAlignment="0" applyProtection="0"/>
    <xf numFmtId="0" fontId="9" fillId="10" borderId="0" applyNumberFormat="0" applyBorder="0" applyAlignment="0" applyProtection="0"/>
    <xf numFmtId="170" fontId="85" fillId="28" borderId="0" applyNumberFormat="0" applyBorder="0" applyAlignment="0" applyProtection="0"/>
    <xf numFmtId="0" fontId="9" fillId="12" borderId="0" applyNumberFormat="0" applyBorder="0" applyAlignment="0" applyProtection="0"/>
    <xf numFmtId="170" fontId="85" fillId="23" borderId="0" applyNumberFormat="0" applyBorder="0" applyAlignment="0" applyProtection="0"/>
    <xf numFmtId="0" fontId="9" fillId="14" borderId="0" applyNumberFormat="0" applyBorder="0" applyAlignment="0" applyProtection="0"/>
    <xf numFmtId="170" fontId="85" fillId="26" borderId="0" applyNumberFormat="0" applyBorder="0" applyAlignment="0" applyProtection="0"/>
    <xf numFmtId="0" fontId="9" fillId="16" borderId="0" applyNumberFormat="0" applyBorder="0" applyAlignment="0" applyProtection="0"/>
    <xf numFmtId="170" fontId="85" fillId="29" borderId="0" applyNumberFormat="0" applyBorder="0" applyAlignment="0" applyProtection="0"/>
    <xf numFmtId="0" fontId="9" fillId="18" borderId="0" applyNumberFormat="0" applyBorder="0" applyAlignment="0" applyProtection="0"/>
    <xf numFmtId="170" fontId="89" fillId="30" borderId="0" applyNumberFormat="0" applyBorder="0" applyAlignment="0" applyProtection="0"/>
    <xf numFmtId="170" fontId="89" fillId="27" borderId="0" applyNumberFormat="0" applyBorder="0" applyAlignment="0" applyProtection="0"/>
    <xf numFmtId="170" fontId="89" fillId="28" borderId="0" applyNumberFormat="0" applyBorder="0" applyAlignment="0" applyProtection="0"/>
    <xf numFmtId="170" fontId="89" fillId="31" borderId="0" applyNumberFormat="0" applyBorder="0" applyAlignment="0" applyProtection="0"/>
    <xf numFmtId="170" fontId="89" fillId="32" borderId="0" applyNumberFormat="0" applyBorder="0" applyAlignment="0" applyProtection="0"/>
    <xf numFmtId="170" fontId="89" fillId="33" borderId="0" applyNumberFormat="0" applyBorder="0" applyAlignment="0" applyProtection="0"/>
    <xf numFmtId="170" fontId="89" fillId="34" borderId="0" applyNumberFormat="0" applyBorder="0" applyAlignment="0" applyProtection="0"/>
    <xf numFmtId="170" fontId="89" fillId="35" borderId="0" applyNumberFormat="0" applyBorder="0" applyAlignment="0" applyProtection="0"/>
    <xf numFmtId="170" fontId="89" fillId="36" borderId="0" applyNumberFormat="0" applyBorder="0" applyAlignment="0" applyProtection="0"/>
    <xf numFmtId="170" fontId="89" fillId="31" borderId="0" applyNumberFormat="0" applyBorder="0" applyAlignment="0" applyProtection="0"/>
    <xf numFmtId="170" fontId="89" fillId="32" borderId="0" applyNumberFormat="0" applyBorder="0" applyAlignment="0" applyProtection="0"/>
    <xf numFmtId="170" fontId="89" fillId="37" borderId="0" applyNumberFormat="0" applyBorder="0" applyAlignment="0" applyProtection="0"/>
    <xf numFmtId="0" fontId="90" fillId="0" borderId="0" applyNumberFormat="0" applyAlignment="0"/>
    <xf numFmtId="178" fontId="11" fillId="0" borderId="0" applyFont="0" applyFill="0" applyBorder="0" applyAlignment="0" applyProtection="0"/>
    <xf numFmtId="0" fontId="91" fillId="0" borderId="0" applyFont="0" applyFill="0" applyBorder="0" applyAlignment="0" applyProtection="0"/>
    <xf numFmtId="179" fontId="92" fillId="0" borderId="0" applyFont="0" applyFill="0" applyBorder="0" applyAlignment="0" applyProtection="0"/>
    <xf numFmtId="180" fontId="11" fillId="0" borderId="0" applyFont="0" applyFill="0" applyBorder="0" applyAlignment="0" applyProtection="0"/>
    <xf numFmtId="0" fontId="91" fillId="0" borderId="0" applyFont="0" applyFill="0" applyBorder="0" applyAlignment="0" applyProtection="0"/>
    <xf numFmtId="180" fontId="11" fillId="0" borderId="0" applyFont="0" applyFill="0" applyBorder="0" applyAlignment="0" applyProtection="0"/>
    <xf numFmtId="0" fontId="93" fillId="0" borderId="0">
      <alignment horizontal="center" wrapText="1"/>
      <protection locked="0"/>
    </xf>
    <xf numFmtId="181" fontId="94" fillId="0" borderId="0" applyFont="0" applyFill="0" applyBorder="0" applyAlignment="0" applyProtection="0"/>
    <xf numFmtId="0" fontId="91" fillId="0" borderId="0" applyFont="0" applyFill="0" applyBorder="0" applyAlignment="0" applyProtection="0"/>
    <xf numFmtId="181" fontId="94" fillId="0" borderId="0" applyFont="0" applyFill="0" applyBorder="0" applyAlignment="0" applyProtection="0"/>
    <xf numFmtId="182" fontId="94" fillId="0" borderId="0" applyFont="0" applyFill="0" applyBorder="0" applyAlignment="0" applyProtection="0"/>
    <xf numFmtId="0" fontId="91" fillId="0" borderId="0" applyFont="0" applyFill="0" applyBorder="0" applyAlignment="0" applyProtection="0"/>
    <xf numFmtId="182" fontId="94" fillId="0" borderId="0" applyFont="0" applyFill="0" applyBorder="0" applyAlignment="0" applyProtection="0"/>
    <xf numFmtId="169" fontId="66" fillId="0" borderId="0" applyFont="0" applyFill="0" applyBorder="0" applyAlignment="0" applyProtection="0"/>
    <xf numFmtId="170" fontId="95" fillId="21" borderId="0" applyNumberFormat="0" applyBorder="0" applyAlignment="0" applyProtection="0"/>
    <xf numFmtId="0" fontId="91" fillId="0" borderId="0"/>
    <xf numFmtId="0" fontId="81" fillId="0" borderId="0"/>
    <xf numFmtId="0" fontId="91" fillId="0" borderId="0"/>
    <xf numFmtId="37" fontId="96" fillId="0" borderId="0"/>
    <xf numFmtId="173" fontId="11" fillId="0" borderId="0" applyFont="0" applyFill="0" applyBorder="0" applyAlignment="0" applyProtection="0"/>
    <xf numFmtId="183" fontId="11" fillId="0" borderId="0" applyFont="0" applyFill="0" applyBorder="0" applyAlignment="0" applyProtection="0"/>
    <xf numFmtId="171" fontId="68" fillId="0" borderId="0" applyFill="0"/>
    <xf numFmtId="184" fontId="68" fillId="0" borderId="0" applyNumberFormat="0" applyFill="0" applyBorder="0" applyAlignment="0">
      <alignment horizontal="center"/>
    </xf>
    <xf numFmtId="0" fontId="97" fillId="0" borderId="0" applyNumberFormat="0" applyFill="0">
      <alignment horizontal="center" vertical="center" wrapText="1"/>
    </xf>
    <xf numFmtId="171" fontId="68" fillId="0" borderId="10" applyFill="0" applyBorder="0"/>
    <xf numFmtId="41" fontId="68" fillId="0" borderId="0" applyAlignment="0"/>
    <xf numFmtId="0" fontId="97" fillId="0" borderId="0" applyFill="0" applyBorder="0">
      <alignment horizontal="center" vertical="center"/>
    </xf>
    <xf numFmtId="0" fontId="97" fillId="0" borderId="0" applyFill="0" applyBorder="0">
      <alignment horizontal="center" vertical="center"/>
    </xf>
    <xf numFmtId="171" fontId="68" fillId="0" borderId="9" applyFill="0" applyBorder="0"/>
    <xf numFmtId="0" fontId="68" fillId="0" borderId="0" applyNumberFormat="0" applyAlignment="0"/>
    <xf numFmtId="0" fontId="81" fillId="0" borderId="0" applyFill="0" applyBorder="0">
      <alignment horizontal="center" vertical="center" wrapText="1"/>
    </xf>
    <xf numFmtId="0" fontId="97" fillId="0" borderId="0" applyFill="0" applyBorder="0">
      <alignment horizontal="center" vertical="center" wrapText="1"/>
    </xf>
    <xf numFmtId="171" fontId="68" fillId="0" borderId="0" applyFill="0"/>
    <xf numFmtId="0" fontId="68" fillId="0" borderId="0" applyNumberFormat="0" applyAlignment="0">
      <alignment horizontal="center"/>
    </xf>
    <xf numFmtId="0" fontId="81" fillId="0" borderId="0" applyFill="0">
      <alignment horizontal="center" vertical="center" wrapText="1"/>
    </xf>
    <xf numFmtId="0" fontId="97" fillId="0" borderId="0" applyFill="0">
      <alignment horizontal="center" vertical="center" wrapText="1"/>
    </xf>
    <xf numFmtId="171" fontId="68" fillId="0" borderId="0" applyFill="0"/>
    <xf numFmtId="0" fontId="68" fillId="0" borderId="0" applyNumberFormat="0" applyAlignment="0">
      <alignment horizontal="center"/>
    </xf>
    <xf numFmtId="0" fontId="68" fillId="0" borderId="0" applyFill="0">
      <alignment vertical="center" wrapText="1"/>
    </xf>
    <xf numFmtId="0" fontId="97" fillId="0" borderId="0">
      <alignment horizontal="center" vertical="center" wrapText="1"/>
    </xf>
    <xf numFmtId="171" fontId="68" fillId="0" borderId="0" applyFill="0"/>
    <xf numFmtId="0" fontId="81" fillId="0" borderId="0" applyNumberFormat="0" applyAlignment="0">
      <alignment horizontal="center"/>
    </xf>
    <xf numFmtId="0" fontId="68" fillId="0" borderId="0" applyFill="0">
      <alignment horizontal="center" vertical="center" wrapText="1"/>
    </xf>
    <xf numFmtId="0" fontId="97" fillId="0" borderId="0" applyFill="0">
      <alignment horizontal="center" vertical="center" wrapText="1"/>
    </xf>
    <xf numFmtId="171" fontId="98" fillId="0" borderId="0" applyFill="0"/>
    <xf numFmtId="0" fontId="68" fillId="0" borderId="0" applyNumberFormat="0" applyAlignment="0">
      <alignment horizontal="center"/>
    </xf>
    <xf numFmtId="0" fontId="68" fillId="0" borderId="0" applyFill="0">
      <alignment horizontal="center" vertical="center" wrapText="1"/>
    </xf>
    <xf numFmtId="0" fontId="97" fillId="0" borderId="0" applyFill="0">
      <alignment horizontal="center" vertical="center" wrapText="1"/>
    </xf>
    <xf numFmtId="171" fontId="99" fillId="0" borderId="0" applyFill="0"/>
    <xf numFmtId="0" fontId="68" fillId="0" borderId="0" applyNumberFormat="0" applyAlignment="0">
      <alignment horizontal="center"/>
    </xf>
    <xf numFmtId="0" fontId="100" fillId="0" borderId="0">
      <alignment horizontal="center" wrapText="1"/>
    </xf>
    <xf numFmtId="0" fontId="97" fillId="0" borderId="0" applyFill="0">
      <alignment horizontal="center" vertical="center" wrapText="1"/>
    </xf>
    <xf numFmtId="185" fontId="11" fillId="0" borderId="0" applyFill="0" applyBorder="0" applyAlignment="0"/>
    <xf numFmtId="170" fontId="101" fillId="19" borderId="11" applyNumberFormat="0" applyAlignment="0" applyProtection="0"/>
    <xf numFmtId="0" fontId="102" fillId="0" borderId="0"/>
    <xf numFmtId="186" fontId="79" fillId="0" borderId="0" applyFont="0" applyFill="0" applyBorder="0" applyAlignment="0" applyProtection="0"/>
    <xf numFmtId="170" fontId="103" fillId="38" borderId="12" applyNumberFormat="0" applyAlignment="0" applyProtection="0"/>
    <xf numFmtId="1" fontId="104" fillId="0" borderId="7" applyBorder="0"/>
    <xf numFmtId="41" fontId="11"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9" fillId="0" borderId="0" applyFont="0" applyFill="0" applyBorder="0" applyAlignment="0" applyProtection="0"/>
    <xf numFmtId="43" fontId="78" fillId="0" borderId="0" applyFont="0" applyFill="0" applyBorder="0" applyAlignment="0" applyProtection="0"/>
    <xf numFmtId="165" fontId="11" fillId="0" borderId="0" applyFont="0" applyFill="0" applyBorder="0" applyAlignment="0" applyProtection="0"/>
    <xf numFmtId="43" fontId="9" fillId="0" borderId="0" applyFont="0" applyFill="0" applyBorder="0" applyAlignment="0" applyProtection="0"/>
    <xf numFmtId="43" fontId="7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165" fontId="11"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187" fontId="81" fillId="0" borderId="0"/>
    <xf numFmtId="187" fontId="81" fillId="0" borderId="0"/>
    <xf numFmtId="188" fontId="105" fillId="0" borderId="0"/>
    <xf numFmtId="3" fontId="11" fillId="0" borderId="0" applyFont="0" applyFill="0" applyBorder="0" applyAlignment="0" applyProtection="0"/>
    <xf numFmtId="3" fontId="11" fillId="0" borderId="0" applyFont="0" applyFill="0" applyBorder="0" applyAlignment="0" applyProtection="0"/>
    <xf numFmtId="0" fontId="106" fillId="0" borderId="0" applyNumberFormat="0" applyAlignment="0">
      <alignment horizontal="left"/>
    </xf>
    <xf numFmtId="0" fontId="107" fillId="0" borderId="0" applyNumberFormat="0" applyAlignment="0"/>
    <xf numFmtId="189" fontId="108"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1" fontId="11" fillId="0" borderId="0"/>
    <xf numFmtId="0" fontId="11" fillId="0" borderId="0" applyFont="0" applyFill="0" applyBorder="0" applyAlignment="0" applyProtection="0"/>
    <xf numFmtId="0" fontId="11" fillId="0" borderId="0" applyFont="0" applyFill="0" applyBorder="0" applyAlignment="0" applyProtection="0"/>
    <xf numFmtId="192" fontId="11" fillId="0" borderId="0" applyFont="0" applyFill="0" applyBorder="0" applyAlignment="0" applyProtection="0"/>
    <xf numFmtId="193" fontId="11" fillId="0" borderId="0" applyFont="0" applyFill="0" applyBorder="0" applyAlignment="0" applyProtection="0"/>
    <xf numFmtId="194" fontId="11" fillId="0" borderId="0"/>
    <xf numFmtId="0" fontId="79" fillId="0" borderId="13">
      <alignment horizontal="left"/>
    </xf>
    <xf numFmtId="0" fontId="109" fillId="0" borderId="0" applyNumberFormat="0" applyAlignment="0">
      <alignment horizontal="left"/>
    </xf>
    <xf numFmtId="195" fontId="20" fillId="0" borderId="0" applyFont="0" applyFill="0" applyBorder="0" applyAlignment="0" applyProtection="0"/>
    <xf numFmtId="196" fontId="11" fillId="0" borderId="0" applyFont="0" applyFill="0" applyBorder="0" applyAlignment="0" applyProtection="0"/>
    <xf numFmtId="170" fontId="110" fillId="0" borderId="0" applyNumberForma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97" fontId="20" fillId="0" borderId="14" applyFont="0" applyFill="0" applyBorder="0" applyProtection="0"/>
    <xf numFmtId="170" fontId="111" fillId="22" borderId="0" applyNumberFormat="0" applyBorder="0" applyAlignment="0" applyProtection="0"/>
    <xf numFmtId="38" fontId="90" fillId="19" borderId="0" applyNumberFormat="0" applyBorder="0" applyAlignment="0" applyProtection="0"/>
    <xf numFmtId="0" fontId="112" fillId="0" borderId="0">
      <alignment horizontal="left"/>
    </xf>
    <xf numFmtId="0" fontId="113" fillId="0" borderId="15" applyNumberFormat="0" applyAlignment="0" applyProtection="0">
      <alignment horizontal="left" vertical="center"/>
    </xf>
    <xf numFmtId="0" fontId="113" fillId="0" borderId="16">
      <alignment horizontal="left" vertical="center"/>
    </xf>
    <xf numFmtId="14" fontId="67" fillId="24" borderId="17">
      <alignment horizontal="center" vertical="center" wrapText="1"/>
    </xf>
    <xf numFmtId="0" fontId="114" fillId="0" borderId="0" applyNumberFormat="0" applyFill="0" applyBorder="0" applyAlignment="0" applyProtection="0"/>
    <xf numFmtId="170" fontId="115" fillId="0" borderId="18"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3" fillId="0" borderId="0" applyNumberFormat="0" applyFill="0" applyBorder="0" applyAlignment="0" applyProtection="0"/>
    <xf numFmtId="170" fontId="116" fillId="0" borderId="19" applyNumberFormat="0" applyFill="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170" fontId="117" fillId="0" borderId="20" applyNumberFormat="0" applyFill="0" applyAlignment="0" applyProtection="0"/>
    <xf numFmtId="170" fontId="117" fillId="0" borderId="0" applyNumberFormat="0" applyFill="0" applyBorder="0" applyAlignment="0" applyProtection="0"/>
    <xf numFmtId="14" fontId="67" fillId="24" borderId="17">
      <alignment horizontal="center" vertical="center" wrapText="1"/>
    </xf>
    <xf numFmtId="198" fontId="118" fillId="0" borderId="0">
      <protection locked="0"/>
    </xf>
    <xf numFmtId="198" fontId="118" fillId="0" borderId="0">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10" fontId="90" fillId="39" borderId="1" applyNumberFormat="0" applyBorder="0" applyAlignment="0" applyProtection="0"/>
    <xf numFmtId="0" fontId="122" fillId="0" borderId="0"/>
    <xf numFmtId="0" fontId="122" fillId="0" borderId="0"/>
    <xf numFmtId="0" fontId="122" fillId="0" borderId="0"/>
    <xf numFmtId="0" fontId="122" fillId="0" borderId="0"/>
    <xf numFmtId="0" fontId="122" fillId="0" borderId="0"/>
    <xf numFmtId="170" fontId="123" fillId="25" borderId="11" applyNumberFormat="0" applyAlignment="0" applyProtection="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185" fontId="124" fillId="40" borderId="0"/>
    <xf numFmtId="0" fontId="93" fillId="0" borderId="0" applyNumberFormat="0" applyFont="0" applyBorder="0" applyAlignment="0"/>
    <xf numFmtId="170" fontId="125" fillId="0" borderId="21" applyNumberFormat="0" applyFill="0" applyAlignment="0" applyProtection="0"/>
    <xf numFmtId="185" fontId="124" fillId="41" borderId="0"/>
    <xf numFmtId="38" fontId="77" fillId="0" borderId="0" applyFont="0" applyFill="0" applyBorder="0" applyAlignment="0" applyProtection="0"/>
    <xf numFmtId="40" fontId="7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126" fillId="0" borderId="17"/>
    <xf numFmtId="199" fontId="127" fillId="0" borderId="22"/>
    <xf numFmtId="169" fontId="11" fillId="0" borderId="0" applyFont="0" applyFill="0" applyBorder="0" applyAlignment="0" applyProtection="0"/>
    <xf numFmtId="200" fontId="11" fillId="0" borderId="0" applyFont="0" applyFill="0" applyBorder="0" applyAlignment="0" applyProtection="0"/>
    <xf numFmtId="201" fontId="77" fillId="0" borderId="0" applyFont="0" applyFill="0" applyBorder="0" applyAlignment="0" applyProtection="0"/>
    <xf numFmtId="202" fontId="77" fillId="0" borderId="0" applyFont="0" applyFill="0" applyBorder="0" applyAlignment="0" applyProtection="0"/>
    <xf numFmtId="203" fontId="79" fillId="0" borderId="0" applyFont="0" applyFill="0" applyBorder="0" applyAlignment="0" applyProtection="0"/>
    <xf numFmtId="204" fontId="79" fillId="0" borderId="0" applyFont="0" applyFill="0" applyBorder="0" applyAlignment="0" applyProtection="0"/>
    <xf numFmtId="0" fontId="128" fillId="0" borderId="0" applyNumberFormat="0" applyFont="0" applyFill="0" applyAlignment="0"/>
    <xf numFmtId="170" fontId="129" fillId="42" borderId="0" applyNumberFormat="0" applyBorder="0" applyAlignment="0" applyProtection="0"/>
    <xf numFmtId="0" fontId="108" fillId="0" borderId="1"/>
    <xf numFmtId="0" fontId="108" fillId="0" borderId="1"/>
    <xf numFmtId="0" fontId="81" fillId="0" borderId="0"/>
    <xf numFmtId="0" fontId="81" fillId="0" borderId="0"/>
    <xf numFmtId="0" fontId="108" fillId="0" borderId="1"/>
    <xf numFmtId="37" fontId="130" fillId="0" borderId="0"/>
    <xf numFmtId="0" fontId="131" fillId="0" borderId="1" applyNumberFormat="0" applyFont="0" applyFill="0" applyBorder="0" applyAlignment="0">
      <alignment horizontal="center"/>
    </xf>
    <xf numFmtId="205" fontId="1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0" fontId="22" fillId="0" borderId="0"/>
    <xf numFmtId="0" fontId="22" fillId="0" borderId="0"/>
    <xf numFmtId="0" fontId="22" fillId="0" borderId="0"/>
    <xf numFmtId="0" fontId="22" fillId="0" borderId="0"/>
    <xf numFmtId="0" fontId="9" fillId="0" borderId="0"/>
    <xf numFmtId="0" fontId="22" fillId="0" borderId="0"/>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9" fillId="0" borderId="0"/>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9" fillId="0" borderId="0"/>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9" fillId="0" borderId="0"/>
    <xf numFmtId="0" fontId="133" fillId="0" borderId="0">
      <alignment vertical="top"/>
    </xf>
    <xf numFmtId="0" fontId="9" fillId="0" borderId="0"/>
    <xf numFmtId="0" fontId="9" fillId="0" borderId="0"/>
    <xf numFmtId="0" fontId="9" fillId="0" borderId="0"/>
    <xf numFmtId="0" fontId="9" fillId="0" borderId="0"/>
    <xf numFmtId="0" fontId="9" fillId="0" borderId="0"/>
    <xf numFmtId="170" fontId="11" fillId="0" borderId="0" applyNumberFormat="0" applyFill="0" applyBorder="0" applyAlignment="0" applyProtection="0"/>
    <xf numFmtId="0" fontId="9" fillId="0" borderId="0"/>
    <xf numFmtId="0" fontId="9" fillId="0" borderId="0"/>
    <xf numFmtId="170" fontId="11" fillId="0" borderId="0" applyNumberFormat="0" applyFill="0" applyBorder="0" applyAlignment="0" applyProtection="0"/>
    <xf numFmtId="0" fontId="9" fillId="0" borderId="0"/>
    <xf numFmtId="170" fontId="11" fillId="0" borderId="0" applyNumberFormat="0" applyFill="0" applyBorder="0" applyAlignment="0" applyProtection="0"/>
    <xf numFmtId="0" fontId="9" fillId="0" borderId="0"/>
    <xf numFmtId="170" fontId="11" fillId="0" borderId="0" applyNumberFormat="0" applyFill="0" applyBorder="0" applyAlignment="0" applyProtection="0"/>
    <xf numFmtId="0" fontId="11" fillId="0" borderId="0"/>
    <xf numFmtId="0" fontId="78" fillId="0" borderId="0"/>
    <xf numFmtId="0" fontId="9" fillId="0" borderId="0"/>
    <xf numFmtId="0" fontId="7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170" fontId="9" fillId="0" borderId="0"/>
    <xf numFmtId="0" fontId="9" fillId="0" borderId="0"/>
    <xf numFmtId="17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170" fontId="9" fillId="0" borderId="0"/>
    <xf numFmtId="0" fontId="11"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0" fontId="22"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11"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11" fillId="0" borderId="0"/>
    <xf numFmtId="0" fontId="9" fillId="0" borderId="0"/>
    <xf numFmtId="17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11" fillId="0" borderId="0"/>
    <xf numFmtId="0" fontId="9" fillId="0" borderId="0"/>
    <xf numFmtId="170" fontId="9" fillId="0" borderId="0"/>
    <xf numFmtId="0" fontId="1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20" fillId="0" borderId="0"/>
    <xf numFmtId="40" fontId="93" fillId="0" borderId="0">
      <alignment horizontal="right"/>
    </xf>
    <xf numFmtId="40" fontId="134" fillId="0" borderId="0">
      <alignment horizontal="center" wrapText="1"/>
    </xf>
    <xf numFmtId="170" fontId="78" fillId="39" borderId="23" applyNumberFormat="0" applyFont="0" applyAlignment="0" applyProtection="0"/>
    <xf numFmtId="0" fontId="9" fillId="6" borderId="8" applyNumberFormat="0" applyFont="0" applyAlignment="0" applyProtection="0"/>
    <xf numFmtId="0" fontId="9" fillId="6" borderId="8" applyNumberFormat="0" applyFont="0" applyAlignment="0" applyProtection="0"/>
    <xf numFmtId="171" fontId="93" fillId="0" borderId="0" applyBorder="0" applyAlignment="0"/>
    <xf numFmtId="0" fontId="135" fillId="0" borderId="0"/>
    <xf numFmtId="206" fontId="79" fillId="0" borderId="0" applyFont="0" applyFill="0" applyBorder="0" applyAlignment="0" applyProtection="0"/>
    <xf numFmtId="207" fontId="79" fillId="0" borderId="0" applyFont="0" applyFill="0" applyBorder="0" applyAlignment="0" applyProtection="0"/>
    <xf numFmtId="0" fontId="11" fillId="0" borderId="0" applyFont="0" applyFill="0" applyBorder="0" applyAlignment="0" applyProtection="0"/>
    <xf numFmtId="0" fontId="81" fillId="0" borderId="0"/>
    <xf numFmtId="170" fontId="136" fillId="19" borderId="24" applyNumberFormat="0" applyAlignment="0" applyProtection="0"/>
    <xf numFmtId="14" fontId="93" fillId="0" borderId="0">
      <alignment horizontal="center" wrapText="1"/>
      <protection locked="0"/>
    </xf>
    <xf numFmtId="208"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1" fillId="0" borderId="0" quotePrefix="1" applyFont="0" applyFill="0" applyBorder="0" applyAlignment="0">
      <protection locked="0"/>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8" fillId="0" borderId="0" applyFont="0" applyFill="0" applyBorder="0" applyAlignment="0" applyProtection="0"/>
    <xf numFmtId="9" fontId="9" fillId="0" borderId="0" applyFont="0" applyFill="0" applyBorder="0" applyAlignment="0" applyProtection="0"/>
    <xf numFmtId="9" fontId="78"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7" fillId="0" borderId="25" applyNumberFormat="0" applyBorder="0"/>
    <xf numFmtId="5" fontId="137" fillId="0" borderId="0"/>
    <xf numFmtId="0" fontId="77" fillId="0" borderId="0" applyNumberFormat="0" applyFont="0" applyFill="0" applyBorder="0" applyAlignment="0" applyProtection="0">
      <alignment horizontal="left"/>
    </xf>
    <xf numFmtId="38" fontId="68" fillId="19" borderId="26" applyFill="0">
      <alignment horizontal="right"/>
    </xf>
    <xf numFmtId="0" fontId="68" fillId="0" borderId="26" applyNumberFormat="0" applyFill="0" applyAlignment="0">
      <alignment horizontal="left" indent="7"/>
    </xf>
    <xf numFmtId="0" fontId="138" fillId="0" borderId="26" applyFill="0">
      <alignment horizontal="left" indent="8"/>
    </xf>
    <xf numFmtId="171" fontId="97" fillId="29" borderId="0" applyFill="0">
      <alignment horizontal="right"/>
    </xf>
    <xf numFmtId="0" fontId="97" fillId="43" borderId="0" applyNumberFormat="0">
      <alignment horizontal="right"/>
    </xf>
    <xf numFmtId="0" fontId="139" fillId="29" borderId="16" applyFill="0"/>
    <xf numFmtId="0" fontId="81" fillId="44" borderId="16" applyFill="0" applyBorder="0"/>
    <xf numFmtId="171" fontId="81" fillId="39" borderId="27" applyFill="0"/>
    <xf numFmtId="0" fontId="68" fillId="0" borderId="28" applyNumberFormat="0" applyAlignment="0"/>
    <xf numFmtId="0" fontId="139" fillId="0" borderId="0" applyFill="0">
      <alignment horizontal="left" indent="1"/>
    </xf>
    <xf numFmtId="0" fontId="140" fillId="39" borderId="0" applyFill="0">
      <alignment horizontal="left" indent="1"/>
    </xf>
    <xf numFmtId="171" fontId="68" fillId="25" borderId="27" applyFill="0"/>
    <xf numFmtId="0" fontId="68" fillId="0" borderId="27" applyNumberFormat="0" applyAlignment="0"/>
    <xf numFmtId="0" fontId="139" fillId="0" borderId="0" applyFill="0">
      <alignment horizontal="left" indent="2"/>
    </xf>
    <xf numFmtId="0" fontId="141" fillId="25" borderId="0" applyFill="0">
      <alignment horizontal="left" indent="2"/>
    </xf>
    <xf numFmtId="171" fontId="68" fillId="0" borderId="27" applyFill="0"/>
    <xf numFmtId="0" fontId="93" fillId="0" borderId="27" applyNumberFormat="0" applyAlignment="0"/>
    <xf numFmtId="0" fontId="142" fillId="0" borderId="0">
      <alignment horizontal="left" indent="3"/>
    </xf>
    <xf numFmtId="0" fontId="143" fillId="0" borderId="0" applyFill="0">
      <alignment horizontal="left" indent="3"/>
    </xf>
    <xf numFmtId="38" fontId="68" fillId="0" borderId="0" applyFill="0"/>
    <xf numFmtId="0" fontId="11" fillId="0" borderId="27" applyNumberFormat="0" applyFont="0" applyAlignment="0"/>
    <xf numFmtId="0" fontId="142" fillId="0" borderId="0">
      <alignment horizontal="left" indent="4"/>
    </xf>
    <xf numFmtId="0" fontId="68" fillId="0" borderId="0" applyFill="0" applyProtection="0">
      <alignment horizontal="left" indent="4"/>
    </xf>
    <xf numFmtId="38" fontId="68" fillId="0" borderId="0" applyFill="0"/>
    <xf numFmtId="0" fontId="68" fillId="0" borderId="0" applyNumberFormat="0" applyAlignment="0"/>
    <xf numFmtId="0" fontId="142" fillId="0" borderId="0">
      <alignment horizontal="left" indent="5"/>
    </xf>
    <xf numFmtId="0" fontId="68" fillId="0" borderId="0" applyFill="0">
      <alignment horizontal="left" indent="5"/>
    </xf>
    <xf numFmtId="171" fontId="68" fillId="0" borderId="0" applyFill="0"/>
    <xf numFmtId="0" fontId="81" fillId="0" borderId="0" applyNumberFormat="0" applyFill="0" applyAlignment="0"/>
    <xf numFmtId="0" fontId="144" fillId="0" borderId="0" applyFill="0">
      <alignment horizontal="left" indent="6"/>
    </xf>
    <xf numFmtId="0" fontId="68" fillId="0" borderId="0" applyFill="0">
      <alignment horizontal="left" indent="6"/>
    </xf>
    <xf numFmtId="209" fontId="11" fillId="0" borderId="0" applyNumberFormat="0" applyFill="0" applyBorder="0" applyAlignment="0" applyProtection="0">
      <alignment horizontal="left"/>
    </xf>
    <xf numFmtId="210" fontId="145" fillId="0" borderId="0" applyFont="0" applyFill="0" applyBorder="0" applyAlignment="0" applyProtection="0"/>
    <xf numFmtId="0" fontId="77" fillId="0" borderId="0" applyFont="0" applyFill="0" applyBorder="0" applyAlignment="0" applyProtection="0"/>
    <xf numFmtId="0" fontId="11" fillId="0" borderId="0"/>
    <xf numFmtId="211" fontId="108" fillId="0" borderId="0" applyFont="0" applyFill="0" applyBorder="0" applyAlignment="0" applyProtection="0"/>
    <xf numFmtId="175" fontId="79" fillId="0" borderId="0" applyFont="0" applyFill="0" applyBorder="0" applyAlignment="0" applyProtection="0"/>
    <xf numFmtId="42" fontId="79" fillId="0" borderId="0" applyFont="0" applyFill="0" applyBorder="0" applyAlignment="0" applyProtection="0"/>
    <xf numFmtId="0" fontId="126" fillId="0" borderId="0"/>
    <xf numFmtId="40" fontId="146" fillId="0" borderId="0" applyBorder="0">
      <alignment horizontal="right"/>
    </xf>
    <xf numFmtId="3" fontId="87" fillId="0" borderId="0" applyFill="0" applyBorder="0" applyAlignment="0" applyProtection="0">
      <alignment horizontal="right"/>
    </xf>
    <xf numFmtId="212" fontId="108" fillId="0" borderId="3">
      <alignment horizontal="right" vertical="center"/>
    </xf>
    <xf numFmtId="212" fontId="108" fillId="0" borderId="3">
      <alignment horizontal="right" vertical="center"/>
    </xf>
    <xf numFmtId="212" fontId="108" fillId="0" borderId="3">
      <alignment horizontal="right" vertical="center"/>
    </xf>
    <xf numFmtId="213" fontId="108" fillId="0" borderId="3">
      <alignment horizontal="center"/>
    </xf>
    <xf numFmtId="0" fontId="147" fillId="0" borderId="0">
      <alignment vertical="center" wrapText="1"/>
      <protection locked="0"/>
    </xf>
    <xf numFmtId="4" fontId="148" fillId="0" borderId="0"/>
    <xf numFmtId="3" fontId="149" fillId="0" borderId="29" applyNumberFormat="0" applyBorder="0" applyAlignment="0"/>
    <xf numFmtId="0" fontId="150" fillId="0" borderId="0" applyFont="0">
      <alignment horizontal="centerContinuous"/>
    </xf>
    <xf numFmtId="0" fontId="151" fillId="0" borderId="0" applyFill="0" applyBorder="0" applyProtection="0">
      <alignment horizontal="left" vertical="top"/>
    </xf>
    <xf numFmtId="170" fontId="152" fillId="0" borderId="0" applyNumberFormat="0" applyFill="0" applyBorder="0" applyAlignment="0" applyProtection="0"/>
    <xf numFmtId="0" fontId="11" fillId="0" borderId="10" applyNumberFormat="0" applyFont="0" applyFill="0" applyAlignment="0" applyProtection="0"/>
    <xf numFmtId="170" fontId="153" fillId="0" borderId="30" applyNumberFormat="0" applyFill="0" applyAlignment="0" applyProtection="0"/>
    <xf numFmtId="0" fontId="11" fillId="0" borderId="10" applyNumberFormat="0" applyFont="0" applyFill="0" applyAlignment="0" applyProtection="0"/>
    <xf numFmtId="0" fontId="11" fillId="0" borderId="10" applyNumberFormat="0" applyFont="0" applyFill="0" applyAlignment="0" applyProtection="0"/>
    <xf numFmtId="203" fontId="108" fillId="0" borderId="0"/>
    <xf numFmtId="214" fontId="108" fillId="0" borderId="1"/>
    <xf numFmtId="0" fontId="154" fillId="45" borderId="1">
      <alignment horizontal="left" vertical="center"/>
    </xf>
    <xf numFmtId="5" fontId="155" fillId="0" borderId="6">
      <alignment horizontal="left" vertical="top"/>
    </xf>
    <xf numFmtId="5" fontId="80" fillId="0" borderId="31">
      <alignment horizontal="left" vertical="top"/>
    </xf>
    <xf numFmtId="5" fontId="80" fillId="0" borderId="31">
      <alignment horizontal="left" vertical="top"/>
    </xf>
    <xf numFmtId="0" fontId="156" fillId="0" borderId="31">
      <alignment horizontal="left" vertical="center"/>
    </xf>
    <xf numFmtId="215" fontId="11" fillId="0" borderId="0" applyFont="0" applyFill="0" applyBorder="0" applyAlignment="0" applyProtection="0"/>
    <xf numFmtId="216" fontId="11" fillId="0" borderId="0" applyFont="0" applyFill="0" applyBorder="0" applyAlignment="0" applyProtection="0"/>
    <xf numFmtId="170" fontId="157" fillId="0" borderId="0" applyNumberFormat="0" applyFill="0" applyBorder="0" applyAlignment="0" applyProtection="0"/>
    <xf numFmtId="0" fontId="158" fillId="0" borderId="0">
      <alignment vertical="center"/>
    </xf>
    <xf numFmtId="42" fontId="159" fillId="0" borderId="0" applyFont="0" applyFill="0" applyBorder="0" applyAlignment="0" applyProtection="0"/>
    <xf numFmtId="44" fontId="159" fillId="0" borderId="0" applyFont="0" applyFill="0" applyBorder="0" applyAlignment="0" applyProtection="0"/>
    <xf numFmtId="0" fontId="159" fillId="0" borderId="0"/>
    <xf numFmtId="0" fontId="160" fillId="0" borderId="0" applyFont="0" applyFill="0" applyBorder="0" applyAlignment="0" applyProtection="0"/>
    <xf numFmtId="0" fontId="160" fillId="0" borderId="0" applyFont="0" applyFill="0" applyBorder="0" applyAlignment="0" applyProtection="0"/>
    <xf numFmtId="0" fontId="87" fillId="0" borderId="0">
      <alignment vertical="center"/>
    </xf>
    <xf numFmtId="40" fontId="161" fillId="0" borderId="0" applyFont="0" applyFill="0" applyBorder="0" applyAlignment="0" applyProtection="0"/>
    <xf numFmtId="38" fontId="161" fillId="0" borderId="0" applyFont="0" applyFill="0" applyBorder="0" applyAlignment="0" applyProtection="0"/>
    <xf numFmtId="0" fontId="161" fillId="0" borderId="0" applyFont="0" applyFill="0" applyBorder="0" applyAlignment="0" applyProtection="0"/>
    <xf numFmtId="0" fontId="161" fillId="0" borderId="0" applyFont="0" applyFill="0" applyBorder="0" applyAlignment="0" applyProtection="0"/>
    <xf numFmtId="9" fontId="162" fillId="0" borderId="0" applyBorder="0" applyAlignment="0" applyProtection="0"/>
    <xf numFmtId="0" fontId="163" fillId="0" borderId="0"/>
    <xf numFmtId="217" fontId="164" fillId="0" borderId="0" applyFont="0" applyFill="0" applyBorder="0" applyAlignment="0" applyProtection="0"/>
    <xf numFmtId="218" fontId="11" fillId="0" borderId="0" applyFont="0" applyFill="0" applyBorder="0" applyAlignment="0" applyProtection="0"/>
    <xf numFmtId="0" fontId="165" fillId="0" borderId="0" applyFont="0" applyFill="0" applyBorder="0" applyAlignment="0" applyProtection="0"/>
    <xf numFmtId="0" fontId="165" fillId="0" borderId="0" applyFont="0" applyFill="0" applyBorder="0" applyAlignment="0" applyProtection="0"/>
    <xf numFmtId="42" fontId="11" fillId="0" borderId="0" applyFont="0" applyFill="0" applyBorder="0" applyAlignment="0" applyProtection="0"/>
    <xf numFmtId="44" fontId="11" fillId="0" borderId="0" applyFont="0" applyFill="0" applyBorder="0" applyAlignment="0" applyProtection="0"/>
    <xf numFmtId="0" fontId="166" fillId="0" borderId="0"/>
    <xf numFmtId="0" fontId="128" fillId="0" borderId="0"/>
    <xf numFmtId="183" fontId="167"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0" fontId="167" fillId="0" borderId="0"/>
    <xf numFmtId="182" fontId="11" fillId="0" borderId="0" applyFont="0" applyFill="0" applyBorder="0" applyAlignment="0" applyProtection="0"/>
    <xf numFmtId="181" fontId="11" fillId="0" borderId="0" applyFont="0" applyFill="0" applyBorder="0" applyAlignment="0" applyProtection="0"/>
    <xf numFmtId="0" fontId="168" fillId="0" borderId="0"/>
    <xf numFmtId="169" fontId="72" fillId="0" borderId="0" applyFont="0" applyFill="0" applyBorder="0" applyAlignment="0" applyProtection="0"/>
    <xf numFmtId="201" fontId="74" fillId="0" borderId="0" applyFont="0" applyFill="0" applyBorder="0" applyAlignment="0" applyProtection="0"/>
    <xf numFmtId="200" fontId="72"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0" fontId="170" fillId="0" borderId="0" applyNumberFormat="0" applyFill="0" applyBorder="0" applyAlignment="0" applyProtection="0"/>
    <xf numFmtId="0" fontId="171" fillId="0" borderId="34" applyNumberFormat="0" applyFill="0" applyAlignment="0" applyProtection="0"/>
    <xf numFmtId="0" fontId="172" fillId="0" borderId="35" applyNumberFormat="0" applyFill="0" applyAlignment="0" applyProtection="0"/>
    <xf numFmtId="0" fontId="173" fillId="0" borderId="36" applyNumberFormat="0" applyFill="0" applyAlignment="0" applyProtection="0"/>
    <xf numFmtId="0" fontId="173" fillId="0" borderId="0" applyNumberFormat="0" applyFill="0" applyBorder="0" applyAlignment="0" applyProtection="0"/>
    <xf numFmtId="0" fontId="174" fillId="46" borderId="0" applyNumberFormat="0" applyBorder="0" applyAlignment="0" applyProtection="0"/>
    <xf numFmtId="0" fontId="175" fillId="47" borderId="0" applyNumberFormat="0" applyBorder="0" applyAlignment="0" applyProtection="0"/>
    <xf numFmtId="0" fontId="176" fillId="48" borderId="0" applyNumberFormat="0" applyBorder="0" applyAlignment="0" applyProtection="0"/>
    <xf numFmtId="0" fontId="177" fillId="49" borderId="37" applyNumberFormat="0" applyAlignment="0" applyProtection="0"/>
    <xf numFmtId="0" fontId="178" fillId="50" borderId="38" applyNumberFormat="0" applyAlignment="0" applyProtection="0"/>
    <xf numFmtId="0" fontId="179" fillId="50" borderId="37" applyNumberFormat="0" applyAlignment="0" applyProtection="0"/>
    <xf numFmtId="0" fontId="180" fillId="0" borderId="39" applyNumberFormat="0" applyFill="0" applyAlignment="0" applyProtection="0"/>
    <xf numFmtId="0" fontId="181" fillId="51" borderId="40" applyNumberFormat="0" applyAlignment="0" applyProtection="0"/>
    <xf numFmtId="0" fontId="63" fillId="0" borderId="0" applyNumberFormat="0" applyFill="0" applyBorder="0" applyAlignment="0" applyProtection="0"/>
    <xf numFmtId="0" fontId="182" fillId="0" borderId="0" applyNumberFormat="0" applyFill="0" applyBorder="0" applyAlignment="0" applyProtection="0"/>
    <xf numFmtId="0" fontId="37" fillId="0" borderId="41" applyNumberFormat="0" applyFill="0" applyAlignment="0" applyProtection="0"/>
    <xf numFmtId="0" fontId="183" fillId="52"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183" fillId="53" borderId="0" applyNumberFormat="0" applyBorder="0" applyAlignment="0" applyProtection="0"/>
    <xf numFmtId="0" fontId="183" fillId="54"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183" fillId="55" borderId="0" applyNumberFormat="0" applyBorder="0" applyAlignment="0" applyProtection="0"/>
    <xf numFmtId="0" fontId="183" fillId="56"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183" fillId="57" borderId="0" applyNumberFormat="0" applyBorder="0" applyAlignment="0" applyProtection="0"/>
    <xf numFmtId="0" fontId="183" fillId="5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83" fillId="59" borderId="0" applyNumberFormat="0" applyBorder="0" applyAlignment="0" applyProtection="0"/>
    <xf numFmtId="0" fontId="183" fillId="6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83" fillId="61" borderId="0" applyNumberFormat="0" applyBorder="0" applyAlignment="0" applyProtection="0"/>
    <xf numFmtId="0" fontId="183" fillId="6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183" fillId="63" borderId="0" applyNumberFormat="0" applyBorder="0" applyAlignment="0" applyProtection="0"/>
    <xf numFmtId="0" fontId="133" fillId="0" borderId="0">
      <alignment vertical="top"/>
    </xf>
    <xf numFmtId="0" fontId="8" fillId="6" borderId="8" applyNumberFormat="0" applyFont="0" applyAlignment="0" applyProtection="0"/>
    <xf numFmtId="0" fontId="7" fillId="0" borderId="0"/>
    <xf numFmtId="43" fontId="7" fillId="0" borderId="0" applyFont="0" applyFill="0" applyBorder="0" applyAlignment="0" applyProtection="0"/>
    <xf numFmtId="0" fontId="133" fillId="0" borderId="0">
      <alignment vertical="top"/>
    </xf>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17"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7" fillId="6" borderId="8" applyNumberFormat="0" applyFont="0" applyAlignment="0" applyProtection="0"/>
    <xf numFmtId="0" fontId="133" fillId="0" borderId="0">
      <alignment vertical="top"/>
    </xf>
    <xf numFmtId="0" fontId="133" fillId="0" borderId="0">
      <alignment vertical="top"/>
    </xf>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6" fillId="6" borderId="8" applyNumberFormat="0" applyFont="0" applyAlignment="0" applyProtection="0"/>
    <xf numFmtId="0" fontId="133" fillId="0" borderId="0">
      <alignment vertical="top"/>
    </xf>
    <xf numFmtId="0" fontId="133" fillId="0" borderId="0">
      <alignment vertical="top"/>
    </xf>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6" borderId="8" applyNumberFormat="0" applyFont="0" applyAlignment="0" applyProtection="0"/>
    <xf numFmtId="0" fontId="133" fillId="0" borderId="0">
      <alignment vertical="top"/>
    </xf>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6" borderId="8" applyNumberFormat="0" applyFont="0" applyAlignment="0" applyProtection="0"/>
    <xf numFmtId="0" fontId="133" fillId="0" borderId="0">
      <alignment vertical="top"/>
    </xf>
    <xf numFmtId="0" fontId="133" fillId="0" borderId="0">
      <alignment vertical="top"/>
    </xf>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6" borderId="8" applyNumberFormat="0" applyFont="0" applyAlignment="0" applyProtection="0"/>
    <xf numFmtId="0" fontId="133" fillId="0" borderId="0">
      <alignment vertical="top"/>
    </xf>
    <xf numFmtId="0" fontId="133" fillId="0" borderId="0">
      <alignment vertical="top"/>
    </xf>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6" borderId="8" applyNumberFormat="0" applyFont="0" applyAlignment="0" applyProtection="0"/>
    <xf numFmtId="0" fontId="1" fillId="0" borderId="0"/>
    <xf numFmtId="0" fontId="193" fillId="0" borderId="0" applyNumberFormat="0" applyFill="0" applyBorder="0" applyAlignment="0" applyProtection="0"/>
  </cellStyleXfs>
  <cellXfs count="560">
    <xf numFmtId="0" fontId="0" fillId="0" borderId="0" xfId="0"/>
    <xf numFmtId="0" fontId="16" fillId="0" borderId="1" xfId="8"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left" vertical="center" wrapText="1"/>
    </xf>
    <xf numFmtId="0" fontId="16" fillId="0" borderId="1" xfId="8" quotePrefix="1" applyFont="1" applyFill="1" applyBorder="1" applyAlignment="1" applyProtection="1">
      <alignment horizontal="center" vertical="center" wrapText="1"/>
    </xf>
    <xf numFmtId="49" fontId="16" fillId="0" borderId="1" xfId="19" applyNumberFormat="1" applyFont="1" applyFill="1" applyBorder="1" applyAlignment="1" applyProtection="1">
      <alignment horizontal="left" vertical="center" wrapText="1"/>
    </xf>
    <xf numFmtId="0" fontId="15" fillId="0" borderId="1" xfId="8" applyFont="1" applyFill="1" applyBorder="1" applyAlignment="1" applyProtection="1">
      <alignment horizontal="center" vertical="center" wrapText="1"/>
    </xf>
    <xf numFmtId="0" fontId="15" fillId="0" borderId="1" xfId="8" quotePrefix="1" applyFont="1" applyFill="1" applyBorder="1" applyAlignment="1" applyProtection="1">
      <alignment horizontal="center" vertical="center" wrapText="1"/>
    </xf>
    <xf numFmtId="0" fontId="16" fillId="0" borderId="1" xfId="0" applyFont="1" applyFill="1" applyBorder="1" applyAlignment="1">
      <alignment horizontal="center"/>
    </xf>
    <xf numFmtId="49" fontId="15" fillId="0" borderId="1" xfId="19" applyNumberFormat="1" applyFont="1" applyFill="1" applyBorder="1" applyAlignment="1" applyProtection="1">
      <alignment horizontal="left" vertical="center" wrapText="1"/>
    </xf>
    <xf numFmtId="166" fontId="16" fillId="0" borderId="1" xfId="1" applyNumberFormat="1" applyFont="1" applyFill="1" applyBorder="1" applyAlignment="1" applyProtection="1">
      <alignment horizontal="left" vertical="center" wrapText="1"/>
    </xf>
    <xf numFmtId="164" fontId="16" fillId="0" borderId="1" xfId="0" applyNumberFormat="1" applyFont="1" applyFill="1" applyBorder="1" applyAlignment="1" applyProtection="1">
      <alignment horizontal="left" vertical="center" wrapText="1"/>
    </xf>
    <xf numFmtId="10" fontId="16" fillId="0" borderId="1" xfId="44" applyNumberFormat="1" applyFont="1" applyFill="1" applyBorder="1" applyAlignment="1" applyProtection="1">
      <alignment horizontal="right" vertical="center" wrapText="1"/>
    </xf>
    <xf numFmtId="49" fontId="16" fillId="0" borderId="1" xfId="19" applyNumberFormat="1" applyFont="1" applyFill="1" applyBorder="1" applyAlignment="1" applyProtection="1">
      <alignment horizontal="left" vertical="center" wrapText="1" indent="1"/>
    </xf>
    <xf numFmtId="0" fontId="15" fillId="0" borderId="1" xfId="0" applyFont="1" applyFill="1" applyBorder="1" applyAlignment="1">
      <alignment horizontal="center"/>
    </xf>
    <xf numFmtId="164" fontId="15" fillId="0" borderId="1" xfId="0" applyNumberFormat="1" applyFont="1" applyFill="1" applyBorder="1" applyAlignment="1" applyProtection="1">
      <alignment horizontal="left" vertical="center" wrapText="1"/>
    </xf>
    <xf numFmtId="164" fontId="27" fillId="0" borderId="1" xfId="0" applyNumberFormat="1" applyFont="1" applyFill="1" applyBorder="1" applyAlignment="1" applyProtection="1">
      <alignment horizontal="left" vertical="center" wrapText="1"/>
    </xf>
    <xf numFmtId="49" fontId="15" fillId="0" borderId="1" xfId="19" applyNumberFormat="1" applyFont="1" applyFill="1" applyBorder="1" applyAlignment="1" applyProtection="1">
      <alignment horizontal="left" vertical="center" wrapText="1" indent="1"/>
    </xf>
    <xf numFmtId="167" fontId="16" fillId="0" borderId="1" xfId="0" applyNumberFormat="1" applyFont="1" applyFill="1" applyBorder="1" applyAlignment="1" applyProtection="1">
      <alignment horizontal="left" vertical="center" wrapText="1"/>
    </xf>
    <xf numFmtId="0" fontId="46" fillId="0" borderId="0" xfId="30" applyFont="1" applyFill="1" applyAlignment="1">
      <alignment vertical="center"/>
    </xf>
    <xf numFmtId="166" fontId="46" fillId="0" borderId="0" xfId="30" applyNumberFormat="1" applyFont="1" applyFill="1" applyAlignment="1">
      <alignment vertical="center"/>
    </xf>
    <xf numFmtId="0" fontId="15" fillId="0" borderId="1" xfId="0" applyFont="1" applyFill="1" applyBorder="1" applyAlignment="1">
      <alignment horizontal="center" vertical="center"/>
    </xf>
    <xf numFmtId="0" fontId="48" fillId="0" borderId="0" xfId="0" applyFont="1" applyFill="1"/>
    <xf numFmtId="0" fontId="48" fillId="0" borderId="0" xfId="0" applyFont="1" applyFill="1" applyAlignment="1">
      <alignment horizontal="left" indent="1"/>
    </xf>
    <xf numFmtId="0" fontId="49" fillId="0" borderId="0" xfId="0" applyFont="1" applyFill="1"/>
    <xf numFmtId="0" fontId="15" fillId="0" borderId="1" xfId="0" applyNumberFormat="1" applyFont="1" applyFill="1" applyBorder="1" applyAlignment="1" applyProtection="1">
      <alignment horizontal="left" vertical="center" wrapText="1"/>
    </xf>
    <xf numFmtId="0" fontId="16" fillId="0" borderId="1" xfId="0" applyNumberFormat="1" applyFont="1" applyFill="1" applyBorder="1" applyAlignment="1" applyProtection="1">
      <alignment horizontal="left" vertical="center" wrapText="1"/>
    </xf>
    <xf numFmtId="49" fontId="16" fillId="0" borderId="1" xfId="0" applyNumberFormat="1" applyFont="1" applyFill="1" applyBorder="1" applyAlignment="1" applyProtection="1">
      <alignment horizontal="left" vertical="center" wrapText="1"/>
    </xf>
    <xf numFmtId="11" fontId="16" fillId="0" borderId="1" xfId="0" applyNumberFormat="1" applyFont="1" applyFill="1" applyBorder="1" applyAlignment="1" applyProtection="1">
      <alignment horizontal="left" vertical="center" wrapText="1"/>
    </xf>
    <xf numFmtId="164" fontId="48" fillId="0" borderId="0" xfId="0" applyNumberFormat="1" applyFont="1" applyFill="1"/>
    <xf numFmtId="0" fontId="11" fillId="0" borderId="0" xfId="0" applyFont="1" applyFill="1"/>
    <xf numFmtId="41" fontId="15" fillId="0" borderId="4" xfId="8" applyNumberFormat="1" applyFont="1" applyFill="1" applyBorder="1" applyAlignment="1" applyProtection="1">
      <alignment horizontal="right" vertical="center" wrapText="1"/>
    </xf>
    <xf numFmtId="0" fontId="24" fillId="0" borderId="4" xfId="0" applyFont="1" applyFill="1" applyBorder="1" applyAlignment="1">
      <alignment horizontal="right" vertical="center" wrapText="1"/>
    </xf>
    <xf numFmtId="0" fontId="35" fillId="0" borderId="4" xfId="0" applyFont="1" applyFill="1" applyBorder="1" applyAlignment="1">
      <alignment horizontal="right" vertical="center" wrapText="1"/>
    </xf>
    <xf numFmtId="0" fontId="13" fillId="0" borderId="4" xfId="0" applyFont="1" applyFill="1" applyBorder="1" applyAlignment="1">
      <alignment horizontal="center" vertical="center" wrapText="1"/>
    </xf>
    <xf numFmtId="0" fontId="14" fillId="0" borderId="0" xfId="0" applyFont="1" applyFill="1" applyAlignment="1">
      <alignment horizontal="center" vertical="center"/>
    </xf>
    <xf numFmtId="0" fontId="16" fillId="0" borderId="0" xfId="0" applyFont="1" applyFill="1" applyAlignment="1">
      <alignment horizontal="center" vertical="center"/>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5" fillId="0" borderId="4"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6" fillId="0" borderId="4" xfId="0" applyFont="1" applyFill="1" applyBorder="1" applyAlignment="1">
      <alignment horizontal="left" vertical="center" wrapText="1"/>
    </xf>
    <xf numFmtId="0" fontId="16" fillId="0" borderId="0" xfId="0" applyFont="1" applyFill="1"/>
    <xf numFmtId="0" fontId="16" fillId="0" borderId="0" xfId="0" applyFont="1" applyFill="1" applyAlignment="1">
      <alignment vertical="center"/>
    </xf>
    <xf numFmtId="49" fontId="15" fillId="0" borderId="4" xfId="0" applyNumberFormat="1" applyFont="1" applyFill="1" applyBorder="1" applyAlignment="1" applyProtection="1">
      <alignment horizontal="center" vertical="center" wrapText="1"/>
    </xf>
    <xf numFmtId="0" fontId="16" fillId="0" borderId="4" xfId="0" applyFont="1" applyFill="1" applyBorder="1"/>
    <xf numFmtId="0" fontId="15" fillId="0" borderId="0" xfId="0" applyFont="1" applyFill="1" applyBorder="1"/>
    <xf numFmtId="0" fontId="16" fillId="0" borderId="0" xfId="0" applyFont="1" applyFill="1" applyBorder="1"/>
    <xf numFmtId="166" fontId="16" fillId="0" borderId="0" xfId="1" applyNumberFormat="1" applyFont="1" applyFill="1" applyBorder="1" applyProtection="1">
      <protection locked="0"/>
    </xf>
    <xf numFmtId="166" fontId="15" fillId="0" borderId="0" xfId="1" applyNumberFormat="1" applyFont="1" applyFill="1" applyBorder="1" applyProtection="1">
      <protection locked="0"/>
    </xf>
    <xf numFmtId="166" fontId="16" fillId="0" borderId="0" xfId="4" applyNumberFormat="1" applyFont="1" applyFill="1" applyBorder="1"/>
    <xf numFmtId="0" fontId="16" fillId="0" borderId="2" xfId="0" applyFont="1" applyFill="1" applyBorder="1"/>
    <xf numFmtId="166" fontId="16" fillId="0" borderId="2" xfId="1" applyNumberFormat="1" applyFont="1" applyFill="1" applyBorder="1" applyProtection="1">
      <protection locked="0"/>
    </xf>
    <xf numFmtId="166" fontId="16" fillId="0" borderId="2" xfId="4" applyNumberFormat="1" applyFont="1" applyFill="1" applyBorder="1"/>
    <xf numFmtId="166" fontId="16" fillId="0" borderId="0" xfId="2" applyNumberFormat="1" applyFont="1" applyFill="1" applyAlignment="1">
      <alignment vertical="center"/>
    </xf>
    <xf numFmtId="0" fontId="16" fillId="0" borderId="4" xfId="0" applyFont="1" applyFill="1" applyBorder="1" applyAlignment="1">
      <alignment vertical="center"/>
    </xf>
    <xf numFmtId="166" fontId="15" fillId="0" borderId="1" xfId="1" applyNumberFormat="1" applyFont="1" applyFill="1" applyBorder="1" applyAlignment="1" applyProtection="1">
      <alignment horizontal="center" vertical="center" wrapText="1"/>
      <protection locked="0"/>
    </xf>
    <xf numFmtId="0" fontId="28" fillId="0" borderId="1" xfId="8" applyFont="1" applyFill="1" applyBorder="1" applyAlignment="1" applyProtection="1">
      <alignment horizontal="left" wrapText="1"/>
    </xf>
    <xf numFmtId="166" fontId="28" fillId="0" borderId="1" xfId="1" applyNumberFormat="1" applyFont="1" applyFill="1" applyBorder="1" applyAlignment="1" applyProtection="1">
      <alignment horizontal="left" wrapText="1"/>
      <protection locked="0"/>
    </xf>
    <xf numFmtId="0" fontId="28" fillId="0" borderId="1" xfId="8" applyFont="1" applyFill="1" applyBorder="1" applyAlignment="1" applyProtection="1">
      <alignment horizontal="center" wrapText="1"/>
    </xf>
    <xf numFmtId="166" fontId="28" fillId="0" borderId="1" xfId="1" applyNumberFormat="1" applyFont="1" applyFill="1" applyBorder="1" applyAlignment="1" applyProtection="1">
      <alignment horizontal="left"/>
      <protection locked="0"/>
    </xf>
    <xf numFmtId="166" fontId="16" fillId="0" borderId="0" xfId="0" applyNumberFormat="1" applyFont="1" applyFill="1"/>
    <xf numFmtId="0" fontId="29" fillId="0" borderId="1" xfId="8" applyFont="1" applyFill="1" applyBorder="1" applyAlignment="1" applyProtection="1">
      <alignment horizontal="left" wrapText="1"/>
    </xf>
    <xf numFmtId="0" fontId="29" fillId="0" borderId="1" xfId="8" applyFont="1" applyFill="1" applyBorder="1" applyAlignment="1" applyProtection="1">
      <alignment horizontal="center" wrapText="1"/>
    </xf>
    <xf numFmtId="0" fontId="29" fillId="0" borderId="1" xfId="8" applyFont="1" applyFill="1" applyBorder="1" applyAlignment="1" applyProtection="1">
      <alignment horizontal="center" vertical="center" wrapText="1"/>
    </xf>
    <xf numFmtId="41" fontId="16" fillId="0" borderId="0" xfId="0" applyNumberFormat="1" applyFont="1" applyFill="1"/>
    <xf numFmtId="0" fontId="28" fillId="0" borderId="1" xfId="8" applyFont="1" applyFill="1" applyBorder="1" applyAlignment="1" applyProtection="1">
      <alignment horizontal="center" vertical="center" wrapText="1"/>
    </xf>
    <xf numFmtId="166" fontId="29" fillId="0" borderId="1" xfId="1" applyNumberFormat="1" applyFont="1" applyFill="1" applyBorder="1" applyAlignment="1" applyProtection="1">
      <alignment horizontal="left"/>
      <protection locked="0"/>
    </xf>
    <xf numFmtId="0" fontId="38" fillId="0" borderId="0" xfId="0" applyFont="1" applyFill="1"/>
    <xf numFmtId="0" fontId="32" fillId="0" borderId="1" xfId="0" quotePrefix="1" applyFont="1" applyFill="1" applyBorder="1" applyAlignment="1">
      <alignment horizontal="center"/>
    </xf>
    <xf numFmtId="0" fontId="31" fillId="0" borderId="1" xfId="0" quotePrefix="1" applyFont="1" applyFill="1" applyBorder="1" applyAlignment="1">
      <alignment horizontal="center"/>
    </xf>
    <xf numFmtId="49" fontId="18" fillId="0" borderId="1" xfId="0" applyNumberFormat="1" applyFont="1" applyFill="1" applyBorder="1" applyAlignment="1" applyProtection="1">
      <alignment horizontal="center" vertical="center" wrapText="1"/>
    </xf>
    <xf numFmtId="49" fontId="16" fillId="0" borderId="0" xfId="0" applyNumberFormat="1" applyFont="1" applyFill="1"/>
    <xf numFmtId="0" fontId="16" fillId="0" borderId="0" xfId="0" applyFont="1" applyFill="1" applyAlignment="1">
      <alignment horizontal="left"/>
    </xf>
    <xf numFmtId="0" fontId="16" fillId="0" borderId="0" xfId="0" applyFont="1" applyFill="1" applyAlignment="1">
      <alignment horizontal="right"/>
    </xf>
    <xf numFmtId="0" fontId="39" fillId="0" borderId="0" xfId="0" applyFont="1" applyFill="1" applyBorder="1"/>
    <xf numFmtId="0" fontId="38" fillId="0" borderId="0" xfId="0" applyFont="1" applyFill="1" applyBorder="1"/>
    <xf numFmtId="166" fontId="38" fillId="0" borderId="0" xfId="1" applyNumberFormat="1" applyFont="1" applyFill="1" applyBorder="1" applyProtection="1">
      <protection locked="0"/>
    </xf>
    <xf numFmtId="166" fontId="39" fillId="0" borderId="0" xfId="1" applyNumberFormat="1" applyFont="1" applyFill="1" applyBorder="1" applyProtection="1">
      <protection locked="0"/>
    </xf>
    <xf numFmtId="0" fontId="40" fillId="0" borderId="0" xfId="0" applyFont="1" applyFill="1" applyBorder="1"/>
    <xf numFmtId="166" fontId="40" fillId="0" borderId="0" xfId="1" applyNumberFormat="1" applyFont="1" applyFill="1" applyBorder="1" applyProtection="1">
      <protection locked="0"/>
    </xf>
    <xf numFmtId="0" fontId="38" fillId="0" borderId="2" xfId="0" applyFont="1" applyFill="1" applyBorder="1"/>
    <xf numFmtId="166" fontId="38" fillId="0" borderId="2" xfId="1" applyNumberFormat="1" applyFont="1" applyFill="1" applyBorder="1" applyProtection="1">
      <protection locked="0"/>
    </xf>
    <xf numFmtId="0" fontId="15" fillId="0" borderId="0" xfId="0" applyFont="1" applyFill="1" applyAlignment="1"/>
    <xf numFmtId="0" fontId="16" fillId="0" borderId="0" xfId="0" applyFont="1" applyFill="1" applyAlignment="1">
      <alignment vertical="top"/>
    </xf>
    <xf numFmtId="0" fontId="44" fillId="0" borderId="0" xfId="0" applyFont="1" applyFill="1" applyAlignment="1">
      <alignment horizontal="right" vertical="center" wrapText="1"/>
    </xf>
    <xf numFmtId="0" fontId="36" fillId="0" borderId="0" xfId="30" applyFill="1"/>
    <xf numFmtId="0" fontId="12" fillId="0" borderId="0" xfId="0" applyFont="1" applyFill="1" applyAlignment="1">
      <alignment horizontal="right" vertical="center" wrapText="1"/>
    </xf>
    <xf numFmtId="10" fontId="16" fillId="0" borderId="0" xfId="44" applyNumberFormat="1" applyFont="1" applyFill="1" applyProtection="1"/>
    <xf numFmtId="0" fontId="39" fillId="0" borderId="0" xfId="30" applyFont="1" applyFill="1" applyAlignment="1">
      <alignment vertical="center"/>
    </xf>
    <xf numFmtId="166" fontId="0" fillId="0" borderId="0" xfId="4" applyNumberFormat="1" applyFont="1" applyFill="1"/>
    <xf numFmtId="10" fontId="36" fillId="0" borderId="0" xfId="30" applyNumberFormat="1" applyFill="1"/>
    <xf numFmtId="0" fontId="41" fillId="0" borderId="1" xfId="19" applyFont="1" applyFill="1" applyBorder="1" applyAlignment="1" applyProtection="1">
      <alignment horizontal="center" vertical="center" wrapText="1"/>
    </xf>
    <xf numFmtId="166" fontId="41" fillId="0" borderId="1" xfId="1" applyNumberFormat="1" applyFont="1" applyFill="1" applyBorder="1" applyAlignment="1" applyProtection="1">
      <alignment horizontal="center" vertical="center" wrapText="1"/>
    </xf>
    <xf numFmtId="10" fontId="41" fillId="0" borderId="1" xfId="44" applyNumberFormat="1" applyFont="1" applyFill="1" applyBorder="1" applyAlignment="1" applyProtection="1">
      <alignment horizontal="center" vertical="center" wrapText="1"/>
    </xf>
    <xf numFmtId="0" fontId="37" fillId="0" borderId="0" xfId="30" applyFont="1" applyFill="1"/>
    <xf numFmtId="0" fontId="38" fillId="0" borderId="0" xfId="30" applyFont="1" applyFill="1" applyBorder="1" applyAlignment="1">
      <alignment horizontal="center" vertical="center"/>
    </xf>
    <xf numFmtId="49" fontId="16" fillId="0" borderId="0" xfId="19" applyNumberFormat="1" applyFont="1" applyFill="1" applyBorder="1" applyAlignment="1" applyProtection="1">
      <alignment horizontal="left" wrapText="1"/>
    </xf>
    <xf numFmtId="49" fontId="16" fillId="0" borderId="0" xfId="19" applyNumberFormat="1" applyFont="1" applyFill="1" applyBorder="1" applyAlignment="1" applyProtection="1">
      <alignment horizontal="center" vertical="center" wrapText="1"/>
    </xf>
    <xf numFmtId="41" fontId="16" fillId="0" borderId="0" xfId="30" applyNumberFormat="1" applyFont="1" applyFill="1" applyBorder="1" applyAlignment="1" applyProtection="1">
      <alignment horizontal="right" wrapText="1"/>
    </xf>
    <xf numFmtId="10" fontId="16" fillId="0" borderId="0" xfId="44" applyNumberFormat="1" applyFont="1" applyFill="1" applyBorder="1" applyAlignment="1">
      <alignment horizontal="right" wrapText="1"/>
      <protection locked="0"/>
    </xf>
    <xf numFmtId="41" fontId="36" fillId="0" borderId="0" xfId="30" applyNumberFormat="1" applyFill="1"/>
    <xf numFmtId="0" fontId="38" fillId="0" borderId="0" xfId="0" applyFont="1" applyFill="1" applyAlignment="1"/>
    <xf numFmtId="166" fontId="38" fillId="0" borderId="0" xfId="1" applyNumberFormat="1" applyFont="1" applyFill="1" applyAlignment="1" applyProtection="1">
      <alignment horizontal="right"/>
    </xf>
    <xf numFmtId="10" fontId="38" fillId="0" borderId="0" xfId="44" applyNumberFormat="1" applyFont="1" applyFill="1" applyAlignment="1" applyProtection="1">
      <alignment horizontal="right"/>
    </xf>
    <xf numFmtId="0" fontId="39" fillId="0" borderId="0" xfId="0" applyFont="1" applyFill="1"/>
    <xf numFmtId="166" fontId="38" fillId="0" borderId="0" xfId="1" applyNumberFormat="1" applyFont="1" applyFill="1" applyProtection="1">
      <protection locked="0"/>
    </xf>
    <xf numFmtId="166" fontId="39" fillId="0" borderId="0" xfId="1" applyNumberFormat="1" applyFont="1" applyFill="1" applyProtection="1">
      <protection locked="0"/>
    </xf>
    <xf numFmtId="0" fontId="40" fillId="0" borderId="0" xfId="0" applyFont="1" applyFill="1"/>
    <xf numFmtId="166" fontId="40" fillId="0" borderId="0" xfId="1" applyNumberFormat="1" applyFont="1" applyFill="1" applyProtection="1">
      <protection locked="0"/>
    </xf>
    <xf numFmtId="166" fontId="38" fillId="0" borderId="2" xfId="1" applyNumberFormat="1" applyFont="1" applyFill="1" applyBorder="1" applyAlignment="1" applyProtection="1">
      <alignment horizontal="right"/>
    </xf>
    <xf numFmtId="10" fontId="38" fillId="0" borderId="2" xfId="44" applyNumberFormat="1" applyFont="1" applyFill="1" applyBorder="1" applyAlignment="1" applyProtection="1">
      <alignment horizontal="right"/>
    </xf>
    <xf numFmtId="166" fontId="23" fillId="0" borderId="0" xfId="4" applyNumberFormat="1" applyFont="1" applyFill="1"/>
    <xf numFmtId="0" fontId="47" fillId="0" borderId="0" xfId="30" applyFont="1" applyFill="1" applyAlignment="1">
      <alignment vertical="center"/>
    </xf>
    <xf numFmtId="166" fontId="47" fillId="0" borderId="0" xfId="30" applyNumberFormat="1" applyFont="1" applyFill="1" applyAlignment="1">
      <alignment vertical="center"/>
    </xf>
    <xf numFmtId="166" fontId="38" fillId="0" borderId="0" xfId="1" applyNumberFormat="1" applyFont="1" applyFill="1" applyBorder="1" applyProtection="1"/>
    <xf numFmtId="0" fontId="43" fillId="0" borderId="0" xfId="0" applyFont="1" applyFill="1" applyAlignment="1">
      <alignment vertical="center" wrapText="1"/>
    </xf>
    <xf numFmtId="0" fontId="16" fillId="0" borderId="0" xfId="0" applyFont="1" applyFill="1" applyBorder="1" applyAlignment="1">
      <alignment horizontal="left"/>
    </xf>
    <xf numFmtId="0" fontId="42" fillId="0" borderId="0" xfId="0" applyFont="1" applyFill="1" applyAlignment="1">
      <alignment vertical="center" wrapText="1"/>
    </xf>
    <xf numFmtId="0" fontId="38" fillId="0" borderId="0" xfId="0" applyFont="1" applyFill="1" applyBorder="1" applyAlignment="1">
      <alignment horizontal="left" vertical="center" wrapText="1"/>
    </xf>
    <xf numFmtId="0" fontId="39" fillId="0" borderId="0" xfId="30" applyFont="1" applyFill="1" applyBorder="1" applyAlignment="1">
      <alignment horizontal="left" vertical="center"/>
    </xf>
    <xf numFmtId="0" fontId="36" fillId="0" borderId="0" xfId="30" applyFill="1" applyBorder="1" applyAlignment="1">
      <alignment vertical="center"/>
    </xf>
    <xf numFmtId="0" fontId="36" fillId="0" borderId="0" xfId="30" applyFill="1" applyAlignment="1">
      <alignment vertical="center"/>
    </xf>
    <xf numFmtId="10" fontId="18" fillId="0" borderId="1" xfId="44" applyNumberFormat="1" applyFont="1" applyFill="1" applyBorder="1" applyAlignment="1" applyProtection="1">
      <alignment horizontal="center" vertical="center" wrapText="1"/>
    </xf>
    <xf numFmtId="10" fontId="18" fillId="0" borderId="0" xfId="44" applyNumberFormat="1" applyFont="1" applyFill="1" applyBorder="1" applyAlignment="1" applyProtection="1">
      <alignment horizontal="center" vertical="center" wrapText="1"/>
    </xf>
    <xf numFmtId="0" fontId="38" fillId="0" borderId="0" xfId="30" applyFont="1" applyFill="1"/>
    <xf numFmtId="166" fontId="48" fillId="0" borderId="0" xfId="0" applyNumberFormat="1" applyFont="1" applyFill="1"/>
    <xf numFmtId="0" fontId="18" fillId="0" borderId="0" xfId="19" applyFont="1" applyFill="1" applyBorder="1" applyAlignment="1" applyProtection="1">
      <alignment horizontal="center" vertical="center" wrapText="1"/>
    </xf>
    <xf numFmtId="0" fontId="18" fillId="0" borderId="0" xfId="19" applyFont="1" applyFill="1" applyBorder="1" applyAlignment="1" applyProtection="1">
      <alignment horizontal="left" vertical="center" wrapText="1"/>
    </xf>
    <xf numFmtId="166" fontId="38" fillId="0" borderId="0" xfId="30" applyNumberFormat="1" applyFont="1" applyFill="1"/>
    <xf numFmtId="9" fontId="38" fillId="0" borderId="0" xfId="30" applyNumberFormat="1" applyFont="1" applyFill="1"/>
    <xf numFmtId="10" fontId="38" fillId="0" borderId="0" xfId="30" applyNumberFormat="1" applyFont="1" applyFill="1"/>
    <xf numFmtId="0" fontId="38" fillId="0" borderId="0" xfId="30" applyFont="1" applyFill="1" applyBorder="1" applyAlignment="1">
      <alignment horizontal="center"/>
    </xf>
    <xf numFmtId="0" fontId="38" fillId="0" borderId="0" xfId="30" applyFont="1" applyFill="1" applyBorder="1"/>
    <xf numFmtId="0" fontId="36" fillId="0" borderId="0" xfId="30" applyFill="1" applyBorder="1" applyAlignment="1">
      <alignment horizontal="center"/>
    </xf>
    <xf numFmtId="0" fontId="36" fillId="0" borderId="0" xfId="30" applyFill="1" applyBorder="1"/>
    <xf numFmtId="0" fontId="36" fillId="0" borderId="0" xfId="30" applyFill="1" applyAlignment="1">
      <alignment horizontal="center"/>
    </xf>
    <xf numFmtId="49" fontId="15" fillId="0" borderId="1" xfId="0" applyNumberFormat="1" applyFont="1" applyFill="1" applyBorder="1" applyAlignment="1" applyProtection="1">
      <alignment horizontal="left" wrapText="1"/>
    </xf>
    <xf numFmtId="49" fontId="15" fillId="0" borderId="1" xfId="0" applyNumberFormat="1" applyFont="1" applyFill="1" applyBorder="1" applyAlignment="1" applyProtection="1">
      <alignment horizontal="center" wrapText="1"/>
    </xf>
    <xf numFmtId="49" fontId="15" fillId="0" borderId="1" xfId="0" applyNumberFormat="1" applyFont="1" applyFill="1" applyBorder="1" applyAlignment="1" applyProtection="1">
      <alignment wrapText="1"/>
    </xf>
    <xf numFmtId="0" fontId="14" fillId="0" borderId="0" xfId="0" applyFont="1" applyFill="1" applyBorder="1"/>
    <xf numFmtId="166" fontId="14" fillId="0" borderId="0" xfId="1" applyNumberFormat="1" applyFont="1" applyFill="1" applyBorder="1" applyProtection="1">
      <protection locked="0"/>
    </xf>
    <xf numFmtId="0" fontId="16" fillId="0" borderId="0" xfId="0" applyFont="1" applyFill="1" applyBorder="1" applyAlignment="1">
      <alignment vertical="center"/>
    </xf>
    <xf numFmtId="166" fontId="15" fillId="0" borderId="0" xfId="1" applyNumberFormat="1" applyFont="1" applyFill="1" applyBorder="1" applyAlignment="1" applyProtection="1">
      <alignment horizontal="left"/>
      <protection locked="0"/>
    </xf>
    <xf numFmtId="0" fontId="50" fillId="0" borderId="1" xfId="19" applyFont="1" applyFill="1" applyBorder="1" applyAlignment="1" applyProtection="1">
      <alignment horizontal="center" vertical="center" wrapText="1"/>
    </xf>
    <xf numFmtId="166" fontId="50" fillId="0" borderId="1" xfId="1" applyNumberFormat="1" applyFont="1" applyFill="1" applyBorder="1" applyAlignment="1" applyProtection="1">
      <alignment horizontal="center" vertical="center" wrapText="1"/>
    </xf>
    <xf numFmtId="49" fontId="28" fillId="0" borderId="1" xfId="19" applyNumberFormat="1" applyFont="1" applyFill="1" applyBorder="1" applyAlignment="1" applyProtection="1">
      <alignment horizontal="left" vertical="center" wrapText="1"/>
    </xf>
    <xf numFmtId="49" fontId="29" fillId="0" borderId="1" xfId="19" applyNumberFormat="1" applyFont="1" applyFill="1" applyBorder="1" applyAlignment="1" applyProtection="1">
      <alignment horizontal="left" vertical="center" wrapText="1"/>
    </xf>
    <xf numFmtId="49" fontId="30" fillId="0" borderId="1" xfId="19" applyNumberFormat="1" applyFont="1" applyFill="1" applyBorder="1" applyAlignment="1" applyProtection="1">
      <alignment horizontal="left" vertical="center" wrapText="1"/>
    </xf>
    <xf numFmtId="11" fontId="29" fillId="0" borderId="1" xfId="19" applyNumberFormat="1" applyFont="1" applyFill="1" applyBorder="1" applyAlignment="1" applyProtection="1">
      <alignment horizontal="left" vertical="center" wrapText="1"/>
    </xf>
    <xf numFmtId="9" fontId="16" fillId="0" borderId="1" xfId="19" applyNumberFormat="1" applyFont="1" applyFill="1" applyBorder="1" applyAlignment="1" applyProtection="1">
      <alignment horizontal="right" vertical="center" wrapText="1"/>
    </xf>
    <xf numFmtId="0" fontId="52" fillId="0" borderId="0" xfId="0" applyNumberFormat="1" applyFont="1" applyFill="1"/>
    <xf numFmtId="0" fontId="53" fillId="0" borderId="0" xfId="0" applyNumberFormat="1" applyFont="1" applyFill="1"/>
    <xf numFmtId="0" fontId="53" fillId="0" borderId="0" xfId="1" applyNumberFormat="1" applyFont="1" applyFill="1" applyProtection="1"/>
    <xf numFmtId="0" fontId="54" fillId="0" borderId="0" xfId="0" applyNumberFormat="1" applyFont="1" applyFill="1"/>
    <xf numFmtId="0" fontId="16" fillId="0" borderId="0" xfId="0" applyFont="1" applyFill="1" applyAlignment="1">
      <alignment horizontal="left" vertical="center" wrapText="1"/>
    </xf>
    <xf numFmtId="49" fontId="15" fillId="0" borderId="3" xfId="0" applyNumberFormat="1" applyFont="1" applyFill="1" applyBorder="1" applyAlignment="1" applyProtection="1">
      <alignment horizontal="center" vertical="center" wrapText="1"/>
    </xf>
    <xf numFmtId="0" fontId="15" fillId="0" borderId="0" xfId="0" applyFont="1" applyFill="1" applyAlignment="1">
      <alignment horizontal="left" vertical="center" wrapText="1"/>
    </xf>
    <xf numFmtId="0" fontId="16" fillId="0" borderId="0" xfId="0" applyFont="1" applyFill="1" applyAlignment="1">
      <alignment horizontal="center" vertical="center"/>
    </xf>
    <xf numFmtId="166" fontId="16" fillId="0" borderId="1" xfId="1" applyNumberFormat="1" applyFont="1" applyFill="1" applyBorder="1" applyAlignment="1" applyProtection="1">
      <alignment horizontal="right" vertical="center" wrapText="1"/>
    </xf>
    <xf numFmtId="164" fontId="16" fillId="0" borderId="1" xfId="0" applyNumberFormat="1" applyFont="1" applyFill="1" applyBorder="1" applyAlignment="1" applyProtection="1">
      <alignment horizontal="right" vertical="center" wrapText="1"/>
    </xf>
    <xf numFmtId="164" fontId="15" fillId="0" borderId="1" xfId="0" applyNumberFormat="1" applyFont="1" applyFill="1" applyBorder="1" applyAlignment="1" applyProtection="1">
      <alignment horizontal="right" vertical="center" wrapText="1"/>
    </xf>
    <xf numFmtId="164" fontId="27" fillId="0" borderId="1" xfId="0" applyNumberFormat="1" applyFont="1" applyFill="1" applyBorder="1" applyAlignment="1" applyProtection="1">
      <alignment horizontal="right" vertical="center" wrapText="1"/>
    </xf>
    <xf numFmtId="167" fontId="16" fillId="0" borderId="1" xfId="0" applyNumberFormat="1" applyFont="1" applyFill="1" applyBorder="1" applyAlignment="1" applyProtection="1">
      <alignment horizontal="right" vertical="center" wrapText="1"/>
    </xf>
    <xf numFmtId="164" fontId="28" fillId="0" borderId="1" xfId="0" applyNumberFormat="1" applyFont="1" applyFill="1" applyBorder="1" applyAlignment="1" applyProtection="1">
      <alignment horizontal="right" vertical="center" wrapText="1"/>
    </xf>
    <xf numFmtId="164" fontId="29" fillId="0" borderId="1" xfId="0" applyNumberFormat="1" applyFont="1" applyFill="1" applyBorder="1" applyAlignment="1" applyProtection="1">
      <alignment horizontal="right" vertical="center" wrapText="1"/>
    </xf>
    <xf numFmtId="10" fontId="29" fillId="0" borderId="1" xfId="0" applyNumberFormat="1" applyFont="1" applyFill="1" applyBorder="1" applyAlignment="1" applyProtection="1">
      <alignment horizontal="right" vertical="center" wrapText="1"/>
    </xf>
    <xf numFmtId="166" fontId="15" fillId="0" borderId="1" xfId="1" applyNumberFormat="1" applyFont="1" applyFill="1" applyBorder="1" applyAlignment="1" applyProtection="1">
      <alignment horizontal="right"/>
    </xf>
    <xf numFmtId="165" fontId="15" fillId="0" borderId="1" xfId="1" applyNumberFormat="1" applyFont="1" applyFill="1" applyBorder="1" applyAlignment="1" applyProtection="1">
      <alignment horizontal="right"/>
    </xf>
    <xf numFmtId="166" fontId="11" fillId="0" borderId="1" xfId="2" applyNumberFormat="1" applyFont="1" applyFill="1" applyBorder="1" applyAlignment="1">
      <alignment horizontal="right" vertical="center"/>
    </xf>
    <xf numFmtId="166" fontId="16" fillId="0" borderId="1" xfId="1" applyNumberFormat="1" applyFont="1" applyFill="1" applyBorder="1" applyAlignment="1" applyProtection="1">
      <alignment horizontal="right"/>
    </xf>
    <xf numFmtId="10" fontId="16" fillId="0" borderId="1" xfId="1" applyNumberFormat="1" applyFont="1" applyFill="1" applyBorder="1" applyAlignment="1" applyProtection="1">
      <alignment horizontal="right"/>
    </xf>
    <xf numFmtId="10" fontId="15" fillId="0" borderId="1" xfId="1" applyNumberFormat="1" applyFont="1" applyFill="1" applyBorder="1" applyAlignment="1" applyProtection="1">
      <alignment horizontal="right"/>
    </xf>
    <xf numFmtId="43" fontId="16" fillId="0" borderId="0" xfId="1" applyFont="1" applyFill="1">
      <protection locked="0"/>
    </xf>
    <xf numFmtId="41" fontId="16" fillId="0" borderId="4" xfId="8" applyNumberFormat="1" applyFont="1" applyFill="1" applyBorder="1" applyAlignment="1" applyProtection="1">
      <alignment horizontal="right" vertical="center" wrapText="1"/>
    </xf>
    <xf numFmtId="0" fontId="57" fillId="0" borderId="4" xfId="30" applyFont="1" applyFill="1" applyBorder="1"/>
    <xf numFmtId="0" fontId="57" fillId="0" borderId="0" xfId="30" applyFont="1" applyFill="1"/>
    <xf numFmtId="0" fontId="25" fillId="2" borderId="0" xfId="0" applyFont="1" applyFill="1" applyAlignment="1">
      <alignment vertical="center"/>
    </xf>
    <xf numFmtId="0" fontId="25" fillId="2" borderId="0" xfId="0" applyFont="1" applyFill="1" applyAlignment="1">
      <alignment horizontal="center" vertical="center"/>
    </xf>
    <xf numFmtId="0" fontId="35" fillId="2" borderId="0" xfId="0" applyFont="1" applyFill="1" applyAlignment="1">
      <alignment vertical="center"/>
    </xf>
    <xf numFmtId="0" fontId="60" fillId="0" borderId="0" xfId="0" applyFont="1" applyFill="1"/>
    <xf numFmtId="0" fontId="25" fillId="2" borderId="0" xfId="0" applyFont="1" applyFill="1" applyAlignment="1">
      <alignment vertical="center" wrapText="1"/>
    </xf>
    <xf numFmtId="49" fontId="24" fillId="3" borderId="1" xfId="37" applyNumberFormat="1" applyFont="1" applyFill="1" applyBorder="1" applyAlignment="1" applyProtection="1">
      <alignment horizontal="center" vertical="center" wrapText="1"/>
    </xf>
    <xf numFmtId="0" fontId="52" fillId="2" borderId="0" xfId="0" applyNumberFormat="1" applyFont="1" applyFill="1"/>
    <xf numFmtId="0" fontId="52" fillId="2" borderId="0" xfId="0" applyFont="1" applyFill="1"/>
    <xf numFmtId="0" fontId="61" fillId="2" borderId="4" xfId="0" applyFont="1" applyFill="1" applyBorder="1" applyAlignment="1">
      <alignment horizontal="center" vertical="center"/>
    </xf>
    <xf numFmtId="0" fontId="53" fillId="2" borderId="0" xfId="0" applyFont="1" applyFill="1"/>
    <xf numFmtId="43" fontId="53" fillId="2" borderId="0" xfId="1" applyFont="1" applyFill="1">
      <protection locked="0"/>
    </xf>
    <xf numFmtId="0" fontId="53" fillId="0" borderId="0" xfId="0" applyFont="1" applyFill="1" applyAlignment="1">
      <alignment horizontal="left" vertical="center" wrapText="1"/>
    </xf>
    <xf numFmtId="0" fontId="53" fillId="0" borderId="0" xfId="0" applyFont="1" applyFill="1" applyAlignment="1">
      <alignment vertical="center" wrapText="1"/>
    </xf>
    <xf numFmtId="0" fontId="53" fillId="0" borderId="4" xfId="0" applyFont="1" applyFill="1" applyBorder="1" applyAlignment="1">
      <alignment horizontal="left" vertical="center" wrapText="1"/>
    </xf>
    <xf numFmtId="0" fontId="53" fillId="0" borderId="0" xfId="0" applyFont="1" applyFill="1"/>
    <xf numFmtId="43" fontId="53" fillId="0" borderId="0" xfId="1" applyFont="1" applyFill="1">
      <protection locked="0"/>
    </xf>
    <xf numFmtId="0" fontId="52" fillId="0" borderId="0" xfId="0" applyFont="1" applyFill="1"/>
    <xf numFmtId="0" fontId="11" fillId="0" borderId="0" xfId="0" applyFont="1" applyAlignment="1">
      <alignment wrapText="1"/>
    </xf>
    <xf numFmtId="43" fontId="11" fillId="0" borderId="1" xfId="1" applyFont="1" applyFill="1" applyBorder="1" applyAlignment="1">
      <alignment horizontal="right" vertical="center"/>
      <protection locked="0"/>
    </xf>
    <xf numFmtId="0" fontId="0" fillId="0" borderId="1" xfId="0" applyBorder="1"/>
    <xf numFmtId="43" fontId="0" fillId="0" borderId="1" xfId="1" applyFont="1" applyBorder="1">
      <protection locked="0"/>
    </xf>
    <xf numFmtId="41" fontId="53" fillId="0" borderId="0" xfId="0" applyNumberFormat="1" applyFont="1" applyFill="1"/>
    <xf numFmtId="0" fontId="62" fillId="0" borderId="0" xfId="19" applyFont="1" applyFill="1" applyBorder="1" applyAlignment="1" applyProtection="1">
      <alignment horizontal="left" vertical="center"/>
    </xf>
    <xf numFmtId="0" fontId="9" fillId="4" borderId="0" xfId="49" applyFill="1"/>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38" fillId="4" borderId="0" xfId="49" applyFont="1" applyFill="1"/>
    <xf numFmtId="0" fontId="39" fillId="5" borderId="1" xfId="49" applyFont="1" applyFill="1" applyBorder="1" applyAlignment="1">
      <alignment horizontal="center" vertical="center" wrapText="1"/>
    </xf>
    <xf numFmtId="49" fontId="16" fillId="2" borderId="1" xfId="49" applyNumberFormat="1" applyFont="1" applyFill="1" applyBorder="1" applyAlignment="1" applyProtection="1">
      <alignment horizontal="center" vertical="center" wrapText="1"/>
    </xf>
    <xf numFmtId="49" fontId="16" fillId="2" borderId="1" xfId="49" applyNumberFormat="1" applyFont="1" applyFill="1" applyBorder="1" applyAlignment="1" applyProtection="1">
      <alignment horizontal="left" vertical="center" wrapText="1"/>
    </xf>
    <xf numFmtId="0" fontId="38" fillId="2" borderId="1" xfId="49" applyFont="1" applyFill="1" applyBorder="1"/>
    <xf numFmtId="0" fontId="38"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38" fillId="2" borderId="0" xfId="49" applyFont="1" applyFill="1" applyAlignment="1">
      <alignment horizontal="center"/>
    </xf>
    <xf numFmtId="0" fontId="38" fillId="2" borderId="0" xfId="49" applyFont="1" applyFill="1"/>
    <xf numFmtId="0" fontId="39" fillId="2" borderId="0" xfId="48" applyFont="1" applyFill="1"/>
    <xf numFmtId="0" fontId="38" fillId="2" borderId="0" xfId="48" applyFont="1" applyFill="1"/>
    <xf numFmtId="166" fontId="39" fillId="2" borderId="0" xfId="50" applyNumberFormat="1" applyFont="1" applyFill="1" applyAlignment="1" applyProtection="1">
      <alignment horizontal="right"/>
      <protection locked="0"/>
    </xf>
    <xf numFmtId="0" fontId="40" fillId="2" borderId="0" xfId="48" applyFont="1" applyFill="1"/>
    <xf numFmtId="166" fontId="40" fillId="2" borderId="0" xfId="50" applyNumberFormat="1" applyFont="1" applyFill="1" applyAlignment="1" applyProtection="1">
      <alignment horizontal="right"/>
      <protection locked="0"/>
    </xf>
    <xf numFmtId="0" fontId="9" fillId="2" borderId="0" xfId="49" applyFill="1"/>
    <xf numFmtId="166" fontId="38" fillId="2" borderId="0" xfId="50" applyNumberFormat="1" applyFont="1" applyFill="1" applyAlignment="1" applyProtection="1">
      <alignment horizontal="right"/>
      <protection locked="0"/>
    </xf>
    <xf numFmtId="0" fontId="38" fillId="2" borderId="0" xfId="48" applyFont="1" applyFill="1" applyBorder="1"/>
    <xf numFmtId="0" fontId="9" fillId="2" borderId="0" xfId="49" applyFill="1" applyBorder="1"/>
    <xf numFmtId="166" fontId="38" fillId="2" borderId="0" xfId="50" applyNumberFormat="1" applyFont="1" applyFill="1" applyBorder="1" applyAlignment="1" applyProtection="1">
      <alignment horizontal="right"/>
      <protection locked="0"/>
    </xf>
    <xf numFmtId="0" fontId="39" fillId="2" borderId="9" xfId="48" applyFont="1" applyFill="1" applyBorder="1"/>
    <xf numFmtId="0" fontId="38" fillId="2" borderId="9" xfId="48" applyFont="1" applyFill="1" applyBorder="1"/>
    <xf numFmtId="166" fontId="38" fillId="2" borderId="0" xfId="1" applyNumberFormat="1" applyFont="1" applyFill="1" applyBorder="1" applyAlignment="1" applyProtection="1">
      <alignment horizontal="left"/>
      <protection locked="0"/>
    </xf>
    <xf numFmtId="166" fontId="39" fillId="2" borderId="9" xfId="1" applyNumberFormat="1" applyFont="1" applyFill="1" applyBorder="1" applyAlignment="1" applyProtection="1">
      <alignment horizontal="left"/>
      <protection locked="0"/>
    </xf>
    <xf numFmtId="0" fontId="9" fillId="4" borderId="0" xfId="49" applyFill="1" applyBorder="1"/>
    <xf numFmtId="0" fontId="15" fillId="2" borderId="0" xfId="43" applyFont="1" applyFill="1" applyBorder="1" applyAlignment="1">
      <alignment vertical="center"/>
    </xf>
    <xf numFmtId="166" fontId="39" fillId="2" borderId="0" xfId="1" applyNumberFormat="1" applyFont="1" applyFill="1" applyBorder="1" applyAlignment="1" applyProtection="1">
      <alignment horizontal="left"/>
      <protection locked="0"/>
    </xf>
    <xf numFmtId="0" fontId="9" fillId="4" borderId="0" xfId="49" applyFill="1" applyAlignment="1">
      <alignment horizontal="center"/>
    </xf>
    <xf numFmtId="43" fontId="16" fillId="0" borderId="0" xfId="237" applyFont="1" applyFill="1"/>
    <xf numFmtId="0" fontId="16" fillId="0" borderId="0" xfId="48" applyFont="1" applyFill="1"/>
    <xf numFmtId="0" fontId="14" fillId="0" borderId="0" xfId="48" applyFont="1" applyFill="1" applyAlignment="1">
      <alignment horizontal="center" vertical="center"/>
    </xf>
    <xf numFmtId="43" fontId="16" fillId="0" borderId="0" xfId="237" applyFont="1" applyFill="1" applyAlignment="1">
      <alignment vertical="center"/>
    </xf>
    <xf numFmtId="0" fontId="16" fillId="0" borderId="0" xfId="48" applyFont="1" applyFill="1" applyAlignment="1">
      <alignment vertical="center"/>
    </xf>
    <xf numFmtId="3" fontId="57" fillId="0" borderId="0" xfId="496" applyNumberFormat="1" applyFont="1" applyFill="1" applyAlignment="1">
      <alignment horizontal="left" vertical="center" wrapText="1"/>
    </xf>
    <xf numFmtId="3" fontId="57" fillId="0" borderId="0" xfId="496" applyNumberFormat="1" applyFont="1" applyFill="1" applyAlignment="1">
      <alignment vertical="center" wrapText="1"/>
    </xf>
    <xf numFmtId="15" fontId="16" fillId="2" borderId="0" xfId="48" applyNumberFormat="1" applyFont="1" applyFill="1" applyAlignment="1">
      <alignment horizontal="left" vertical="center" wrapText="1"/>
    </xf>
    <xf numFmtId="0" fontId="16" fillId="0" borderId="0" xfId="48" applyFont="1" applyFill="1" applyAlignment="1"/>
    <xf numFmtId="0" fontId="16" fillId="0" borderId="0" xfId="48" applyFont="1" applyFill="1" applyBorder="1" applyAlignment="1">
      <alignment vertical="center"/>
    </xf>
    <xf numFmtId="0" fontId="14" fillId="0" borderId="0" xfId="48" applyFont="1" applyFill="1" applyAlignment="1">
      <alignment horizontal="right"/>
    </xf>
    <xf numFmtId="166" fontId="16" fillId="0" borderId="0" xfId="48" applyNumberFormat="1" applyFont="1" applyFill="1"/>
    <xf numFmtId="166" fontId="15" fillId="5" borderId="1" xfId="237" applyNumberFormat="1" applyFont="1" applyFill="1" applyBorder="1" applyAlignment="1" applyProtection="1">
      <alignment horizontal="center" vertical="center" wrapText="1"/>
    </xf>
    <xf numFmtId="0" fontId="16" fillId="0" borderId="1" xfId="48" applyFont="1" applyFill="1" applyBorder="1" applyAlignment="1">
      <alignment horizontal="center" vertical="center"/>
    </xf>
    <xf numFmtId="166" fontId="16" fillId="0" borderId="1" xfId="237" applyNumberFormat="1" applyFont="1" applyFill="1" applyBorder="1" applyAlignment="1" applyProtection="1">
      <alignment horizontal="right" vertical="center" wrapText="1"/>
    </xf>
    <xf numFmtId="10" fontId="16" fillId="0" borderId="1" xfId="709" applyNumberFormat="1" applyFont="1" applyFill="1" applyBorder="1" applyAlignment="1" applyProtection="1">
      <alignment horizontal="right" vertical="center" wrapText="1"/>
    </xf>
    <xf numFmtId="43" fontId="48" fillId="0" borderId="0" xfId="237" applyFont="1" applyFill="1"/>
    <xf numFmtId="0" fontId="48" fillId="0" borderId="0" xfId="48" applyFont="1" applyFill="1"/>
    <xf numFmtId="166" fontId="15" fillId="0" borderId="1" xfId="237" applyNumberFormat="1" applyFont="1" applyFill="1" applyBorder="1" applyAlignment="1" applyProtection="1">
      <alignment horizontal="right" vertical="center" wrapText="1"/>
    </xf>
    <xf numFmtId="10" fontId="15" fillId="0" borderId="1" xfId="709" applyNumberFormat="1" applyFont="1" applyFill="1" applyBorder="1" applyAlignment="1" applyProtection="1">
      <alignment horizontal="right" vertical="center" wrapText="1"/>
    </xf>
    <xf numFmtId="0" fontId="15" fillId="0" borderId="0" xfId="48" applyFont="1" applyFill="1" applyBorder="1" applyAlignment="1">
      <alignment horizontal="center" vertical="center"/>
    </xf>
    <xf numFmtId="49" fontId="15" fillId="0" borderId="0" xfId="19" applyNumberFormat="1" applyFont="1" applyFill="1" applyBorder="1" applyAlignment="1" applyProtection="1">
      <alignment horizontal="left" vertical="center" wrapText="1"/>
    </xf>
    <xf numFmtId="166" fontId="15" fillId="0" borderId="0" xfId="237" applyNumberFormat="1" applyFont="1" applyFill="1" applyBorder="1" applyAlignment="1" applyProtection="1">
      <alignment horizontal="right" vertical="center" wrapText="1"/>
    </xf>
    <xf numFmtId="10" fontId="15" fillId="0" borderId="0" xfId="709" applyNumberFormat="1" applyFont="1" applyFill="1" applyBorder="1" applyAlignment="1" applyProtection="1">
      <alignment horizontal="right" vertical="center" wrapText="1"/>
    </xf>
    <xf numFmtId="0" fontId="16" fillId="0" borderId="0" xfId="48" applyFont="1" applyFill="1" applyAlignment="1">
      <alignment horizontal="center"/>
    </xf>
    <xf numFmtId="166" fontId="16" fillId="0" borderId="0" xfId="237" applyNumberFormat="1" applyFont="1" applyFill="1" applyAlignment="1">
      <alignment horizontal="right"/>
    </xf>
    <xf numFmtId="0" fontId="16" fillId="0" borderId="0" xfId="48" applyFont="1" applyFill="1" applyAlignment="1">
      <alignment wrapText="1"/>
    </xf>
    <xf numFmtId="0" fontId="15" fillId="0" borderId="0" xfId="417" applyFont="1" applyFill="1" applyAlignment="1">
      <alignment vertical="center"/>
    </xf>
    <xf numFmtId="166" fontId="15" fillId="0" borderId="0" xfId="237" applyNumberFormat="1" applyFont="1" applyFill="1" applyAlignment="1"/>
    <xf numFmtId="0" fontId="16" fillId="0" borderId="0" xfId="43" applyNumberFormat="1" applyFont="1" applyFill="1" applyAlignment="1">
      <alignment vertical="center"/>
    </xf>
    <xf numFmtId="166" fontId="16" fillId="0" borderId="0" xfId="237" applyNumberFormat="1" applyFont="1" applyFill="1" applyAlignment="1"/>
    <xf numFmtId="0" fontId="15" fillId="0" borderId="0" xfId="48" applyFont="1" applyFill="1" applyAlignment="1">
      <alignment horizontal="left"/>
    </xf>
    <xf numFmtId="0" fontId="15" fillId="0" borderId="0" xfId="48" applyFont="1" applyFill="1" applyAlignment="1">
      <alignment horizontal="right"/>
    </xf>
    <xf numFmtId="0" fontId="15" fillId="0" borderId="0" xfId="48" applyFont="1" applyFill="1" applyBorder="1" applyAlignment="1">
      <alignment horizontal="left"/>
    </xf>
    <xf numFmtId="0" fontId="15" fillId="0" borderId="0" xfId="48" applyFont="1" applyFill="1" applyBorder="1" applyAlignment="1">
      <alignment horizontal="right"/>
    </xf>
    <xf numFmtId="0" fontId="16" fillId="0" borderId="0" xfId="48" applyFont="1" applyFill="1" applyBorder="1" applyAlignment="1"/>
    <xf numFmtId="0" fontId="15" fillId="0" borderId="9" xfId="43" applyNumberFormat="1" applyFont="1" applyFill="1" applyBorder="1" applyAlignment="1">
      <alignment vertical="center"/>
    </xf>
    <xf numFmtId="166" fontId="39" fillId="2" borderId="9" xfId="1" applyNumberFormat="1" applyFont="1" applyFill="1" applyBorder="1" applyAlignment="1" applyProtection="1">
      <protection locked="0"/>
    </xf>
    <xf numFmtId="43" fontId="16" fillId="0" borderId="9" xfId="237" applyFont="1" applyFill="1" applyBorder="1"/>
    <xf numFmtId="43" fontId="16" fillId="0" borderId="0" xfId="237" applyFont="1" applyFill="1" applyBorder="1"/>
    <xf numFmtId="0" fontId="16" fillId="0" borderId="0" xfId="48" applyFont="1" applyFill="1" applyBorder="1"/>
    <xf numFmtId="0" fontId="15" fillId="0" borderId="0" xfId="43" applyNumberFormat="1" applyFont="1" applyFill="1" applyBorder="1" applyAlignment="1">
      <alignment vertical="center"/>
    </xf>
    <xf numFmtId="0" fontId="16" fillId="0" borderId="0" xfId="43" applyNumberFormat="1" applyFont="1" applyFill="1" applyBorder="1" applyAlignment="1">
      <alignment vertical="center"/>
    </xf>
    <xf numFmtId="166" fontId="16" fillId="0" borderId="0" xfId="237" applyNumberFormat="1" applyFont="1" applyFill="1"/>
    <xf numFmtId="3" fontId="15" fillId="0" borderId="0" xfId="496" applyNumberFormat="1" applyFont="1" applyFill="1" applyAlignment="1">
      <alignment vertical="center" wrapText="1"/>
    </xf>
    <xf numFmtId="3" fontId="16" fillId="0" borderId="0" xfId="496" applyNumberFormat="1" applyFont="1" applyFill="1" applyAlignment="1">
      <alignment vertical="center" wrapText="1"/>
    </xf>
    <xf numFmtId="0" fontId="14" fillId="0" borderId="0" xfId="48" applyFont="1" applyFill="1" applyAlignment="1"/>
    <xf numFmtId="0" fontId="15" fillId="0" borderId="0" xfId="48" applyFont="1" applyFill="1" applyAlignment="1">
      <alignment vertical="center"/>
    </xf>
    <xf numFmtId="0" fontId="14" fillId="0" borderId="0" xfId="48" applyFont="1" applyFill="1" applyAlignment="1">
      <alignment horizontal="right" vertical="center"/>
    </xf>
    <xf numFmtId="166" fontId="15" fillId="0" borderId="1" xfId="237" applyNumberFormat="1" applyFont="1" applyFill="1" applyBorder="1" applyAlignment="1" applyProtection="1">
      <alignment horizontal="center" vertical="center" wrapText="1"/>
    </xf>
    <xf numFmtId="0" fontId="15" fillId="0" borderId="1" xfId="48" applyFont="1" applyFill="1" applyBorder="1" applyAlignment="1">
      <alignment horizontal="center" vertical="center"/>
    </xf>
    <xf numFmtId="166" fontId="15" fillId="0" borderId="1" xfId="237" applyNumberFormat="1" applyFont="1" applyFill="1" applyBorder="1" applyAlignment="1" applyProtection="1">
      <alignment horizontal="left" vertical="center" wrapText="1"/>
    </xf>
    <xf numFmtId="0" fontId="45" fillId="0" borderId="0" xfId="48" applyFont="1" applyFill="1"/>
    <xf numFmtId="166" fontId="16" fillId="0" borderId="1" xfId="237" applyNumberFormat="1" applyFont="1" applyFill="1" applyBorder="1" applyAlignment="1" applyProtection="1">
      <alignment horizontal="left" vertical="center" wrapText="1"/>
    </xf>
    <xf numFmtId="0" fontId="15" fillId="0" borderId="0" xfId="417" applyFont="1" applyFill="1" applyAlignment="1">
      <alignment vertical="top"/>
    </xf>
    <xf numFmtId="166" fontId="15" fillId="0" borderId="0" xfId="237" applyNumberFormat="1" applyFont="1" applyFill="1" applyAlignment="1">
      <alignment horizontal="left"/>
    </xf>
    <xf numFmtId="166" fontId="15" fillId="0" borderId="0" xfId="237" applyNumberFormat="1" applyFont="1" applyFill="1" applyBorder="1" applyAlignment="1">
      <alignment horizontal="left"/>
    </xf>
    <xf numFmtId="0" fontId="15" fillId="0" borderId="9" xfId="43" applyFont="1" applyFill="1" applyBorder="1" applyAlignment="1">
      <alignment vertical="center"/>
    </xf>
    <xf numFmtId="0" fontId="15" fillId="0" borderId="0" xfId="43" applyFont="1" applyFill="1" applyBorder="1" applyAlignment="1">
      <alignment vertical="center"/>
    </xf>
    <xf numFmtId="0" fontId="15" fillId="0" borderId="0" xfId="48" applyFont="1" applyFill="1" applyBorder="1" applyAlignment="1">
      <alignment vertical="center"/>
    </xf>
    <xf numFmtId="0" fontId="15" fillId="0" borderId="0" xfId="422" applyFont="1" applyFill="1" applyBorder="1" applyAlignment="1">
      <alignment vertical="center"/>
    </xf>
    <xf numFmtId="166" fontId="39" fillId="0" borderId="0" xfId="237" applyNumberFormat="1" applyFont="1" applyFill="1" applyAlignment="1">
      <alignment horizontal="center" wrapText="1"/>
    </xf>
    <xf numFmtId="0" fontId="39" fillId="0" borderId="0" xfId="48" applyFont="1" applyFill="1" applyAlignment="1">
      <alignment horizontal="center" wrapText="1"/>
    </xf>
    <xf numFmtId="0" fontId="38" fillId="0" borderId="0" xfId="48" applyFont="1" applyFill="1"/>
    <xf numFmtId="166" fontId="38" fillId="0" borderId="0" xfId="237" applyNumberFormat="1" applyFont="1" applyFill="1" applyAlignment="1">
      <alignment horizontal="center" wrapText="1"/>
    </xf>
    <xf numFmtId="0" fontId="38" fillId="0" borderId="0" xfId="48" applyFont="1" applyFill="1" applyAlignment="1">
      <alignment horizontal="center" wrapText="1"/>
    </xf>
    <xf numFmtId="166" fontId="39" fillId="0" borderId="0" xfId="237" applyNumberFormat="1" applyFont="1" applyFill="1" applyAlignment="1">
      <alignment horizontal="center" vertical="center" wrapText="1"/>
    </xf>
    <xf numFmtId="0" fontId="39" fillId="0" borderId="0" xfId="48" applyFont="1" applyFill="1" applyAlignment="1">
      <alignment horizontal="center" vertical="center" wrapText="1"/>
    </xf>
    <xf numFmtId="166" fontId="40" fillId="0" borderId="0" xfId="237" applyNumberFormat="1" applyFont="1" applyFill="1" applyAlignment="1">
      <alignment horizontal="center" vertical="center"/>
    </xf>
    <xf numFmtId="0" fontId="40" fillId="0" borderId="0" xfId="48" applyFont="1" applyFill="1" applyAlignment="1">
      <alignment horizontal="center" vertical="center"/>
    </xf>
    <xf numFmtId="0" fontId="40" fillId="0" borderId="0" xfId="48" applyFont="1" applyFill="1" applyAlignment="1">
      <alignment horizontal="right" vertical="center"/>
    </xf>
    <xf numFmtId="166" fontId="21" fillId="0" borderId="0" xfId="237" applyNumberFormat="1" applyFont="1" applyFill="1" applyAlignment="1">
      <alignment horizontal="left" vertical="center" wrapText="1"/>
    </xf>
    <xf numFmtId="3" fontId="21" fillId="0" borderId="0" xfId="496" applyNumberFormat="1" applyFont="1" applyFill="1" applyAlignment="1">
      <alignment horizontal="left" vertical="center" wrapText="1"/>
    </xf>
    <xf numFmtId="166" fontId="17" fillId="0" borderId="0" xfId="237" applyNumberFormat="1" applyFont="1" applyFill="1" applyAlignment="1">
      <alignment horizontal="left" vertical="center" wrapText="1"/>
    </xf>
    <xf numFmtId="3" fontId="17" fillId="0" borderId="0" xfId="496" applyNumberFormat="1" applyFont="1" applyFill="1" applyAlignment="1">
      <alignment horizontal="left" vertical="center" wrapText="1"/>
    </xf>
    <xf numFmtId="166" fontId="38" fillId="0" borderId="0" xfId="237" applyNumberFormat="1" applyFont="1" applyFill="1" applyAlignment="1">
      <alignment horizontal="left" wrapText="1"/>
    </xf>
    <xf numFmtId="0" fontId="38" fillId="0" borderId="0" xfId="48" applyFont="1" applyFill="1" applyAlignment="1"/>
    <xf numFmtId="0" fontId="38" fillId="0" borderId="0" xfId="48" applyFont="1" applyFill="1" applyAlignment="1">
      <alignment horizontal="right" vertical="center"/>
    </xf>
    <xf numFmtId="166" fontId="38" fillId="0" borderId="0" xfId="237" applyNumberFormat="1" applyFont="1" applyFill="1" applyAlignment="1">
      <alignment horizontal="right"/>
    </xf>
    <xf numFmtId="0" fontId="38" fillId="0" borderId="0" xfId="48" applyFont="1" applyFill="1" applyAlignment="1">
      <alignment horizontal="right"/>
    </xf>
    <xf numFmtId="0" fontId="39" fillId="0" borderId="0" xfId="48" applyFont="1" applyFill="1" applyBorder="1" applyAlignment="1">
      <alignment vertical="center"/>
    </xf>
    <xf numFmtId="0" fontId="40" fillId="0" borderId="0" xfId="48" applyFont="1" applyFill="1" applyBorder="1" applyAlignment="1">
      <alignment horizontal="right" vertical="center"/>
    </xf>
    <xf numFmtId="166" fontId="39" fillId="0" borderId="0" xfId="237" applyNumberFormat="1" applyFont="1" applyFill="1" applyBorder="1" applyAlignment="1">
      <alignment horizontal="left" vertical="center"/>
    </xf>
    <xf numFmtId="0" fontId="39" fillId="0" borderId="0" xfId="48" applyFont="1" applyFill="1" applyBorder="1" applyAlignment="1">
      <alignment horizontal="left" vertical="center"/>
    </xf>
    <xf numFmtId="166" fontId="18" fillId="0" borderId="0" xfId="237" applyNumberFormat="1" applyFont="1" applyFill="1" applyBorder="1" applyAlignment="1" applyProtection="1">
      <alignment horizontal="center" vertical="center" wrapText="1"/>
    </xf>
    <xf numFmtId="0" fontId="18" fillId="0" borderId="0" xfId="19" applyNumberFormat="1" applyFont="1" applyFill="1" applyBorder="1" applyAlignment="1" applyProtection="1">
      <alignment horizontal="center" vertical="center" wrapText="1"/>
    </xf>
    <xf numFmtId="0" fontId="15" fillId="0" borderId="1" xfId="19" applyNumberFormat="1" applyFont="1" applyFill="1" applyBorder="1" applyAlignment="1" applyProtection="1">
      <alignment horizontal="center" vertical="center" wrapText="1"/>
    </xf>
    <xf numFmtId="0" fontId="15" fillId="0" borderId="3" xfId="19" applyNumberFormat="1" applyFont="1" applyFill="1" applyBorder="1" applyAlignment="1" applyProtection="1">
      <alignment horizontal="center" vertical="center" wrapText="1"/>
    </xf>
    <xf numFmtId="0" fontId="15" fillId="0" borderId="7" xfId="19" applyNumberFormat="1" applyFont="1" applyFill="1" applyBorder="1" applyAlignment="1" applyProtection="1">
      <alignment horizontal="center" vertical="center" wrapText="1"/>
    </xf>
    <xf numFmtId="0" fontId="15" fillId="0" borderId="7" xfId="19" applyNumberFormat="1" applyFont="1" applyFill="1" applyBorder="1" applyAlignment="1" applyProtection="1">
      <alignment horizontal="left" vertical="center" wrapText="1"/>
    </xf>
    <xf numFmtId="0" fontId="15" fillId="0" borderId="33" xfId="19" applyNumberFormat="1" applyFont="1" applyFill="1" applyBorder="1" applyAlignment="1" applyProtection="1">
      <alignment horizontal="center" vertical="center" wrapText="1"/>
    </xf>
    <xf numFmtId="0" fontId="18" fillId="0" borderId="1" xfId="48" applyNumberFormat="1" applyFont="1" applyFill="1" applyBorder="1" applyAlignment="1" applyProtection="1">
      <alignment horizontal="center" vertical="center" wrapText="1"/>
    </xf>
    <xf numFmtId="0" fontId="18" fillId="0" borderId="1" xfId="48" applyNumberFormat="1" applyFont="1" applyFill="1" applyBorder="1" applyAlignment="1" applyProtection="1">
      <alignment horizontal="left" vertical="center" wrapText="1"/>
    </xf>
    <xf numFmtId="3" fontId="18" fillId="0" borderId="1" xfId="48" applyNumberFormat="1" applyFont="1" applyFill="1" applyBorder="1" applyAlignment="1" applyProtection="1">
      <alignment horizontal="right" vertical="center" wrapText="1"/>
    </xf>
    <xf numFmtId="0" fontId="18" fillId="0" borderId="3" xfId="48" applyNumberFormat="1" applyFont="1" applyFill="1" applyBorder="1" applyAlignment="1" applyProtection="1">
      <alignment horizontal="left" vertical="center" wrapText="1"/>
    </xf>
    <xf numFmtId="3" fontId="18" fillId="0" borderId="3" xfId="48" applyNumberFormat="1" applyFont="1" applyFill="1" applyBorder="1" applyAlignment="1" applyProtection="1">
      <alignment horizontal="center" vertical="center" wrapText="1"/>
    </xf>
    <xf numFmtId="10" fontId="18" fillId="0" borderId="3" xfId="48" applyNumberFormat="1" applyFont="1" applyFill="1" applyBorder="1" applyAlignment="1" applyProtection="1">
      <alignment horizontal="right" vertical="center" wrapText="1"/>
    </xf>
    <xf numFmtId="166" fontId="97" fillId="0" borderId="0" xfId="6" applyNumberFormat="1" applyFont="1" applyFill="1" applyAlignment="1" applyProtection="1">
      <alignment horizontal="center" vertical="center"/>
      <protection locked="0"/>
    </xf>
    <xf numFmtId="0" fontId="18" fillId="0" borderId="0" xfId="48" applyNumberFormat="1" applyFont="1" applyFill="1" applyBorder="1" applyAlignment="1" applyProtection="1">
      <alignment horizontal="left" vertical="center" wrapText="1"/>
    </xf>
    <xf numFmtId="0" fontId="38" fillId="0" borderId="0" xfId="48" applyFont="1" applyFill="1" applyBorder="1"/>
    <xf numFmtId="0" fontId="19" fillId="0" borderId="1" xfId="48" applyNumberFormat="1" applyFont="1" applyFill="1" applyBorder="1" applyAlignment="1" applyProtection="1">
      <alignment horizontal="left" vertical="center" wrapText="1"/>
    </xf>
    <xf numFmtId="0" fontId="18" fillId="0" borderId="1" xfId="48" applyNumberFormat="1" applyFont="1" applyFill="1" applyBorder="1" applyAlignment="1" applyProtection="1">
      <alignment horizontal="right" vertical="center" wrapText="1"/>
    </xf>
    <xf numFmtId="0" fontId="18" fillId="0" borderId="3" xfId="48" applyNumberFormat="1" applyFont="1" applyFill="1" applyBorder="1" applyAlignment="1" applyProtection="1">
      <alignment horizontal="right" vertical="center" wrapText="1"/>
    </xf>
    <xf numFmtId="166" fontId="18" fillId="0" borderId="3" xfId="48" applyNumberFormat="1" applyFont="1" applyFill="1" applyBorder="1" applyAlignment="1" applyProtection="1">
      <alignment horizontal="right" vertical="center" wrapText="1"/>
    </xf>
    <xf numFmtId="0" fontId="9" fillId="0" borderId="0" xfId="48" applyFill="1"/>
    <xf numFmtId="3" fontId="18" fillId="0" borderId="3" xfId="48" applyNumberFormat="1" applyFont="1" applyFill="1" applyBorder="1" applyAlignment="1" applyProtection="1">
      <alignment horizontal="right" vertical="center" wrapText="1"/>
    </xf>
    <xf numFmtId="10" fontId="18" fillId="0" borderId="3" xfId="237" applyNumberFormat="1" applyFont="1" applyFill="1" applyBorder="1" applyAlignment="1" applyProtection="1">
      <alignment horizontal="right" vertical="center" wrapText="1"/>
      <protection locked="0"/>
    </xf>
    <xf numFmtId="0" fontId="9" fillId="0" borderId="0" xfId="48" applyFill="1" applyAlignment="1">
      <alignment horizontal="right"/>
    </xf>
    <xf numFmtId="166" fontId="18" fillId="0" borderId="1" xfId="237" applyNumberFormat="1" applyFont="1" applyFill="1" applyBorder="1" applyAlignment="1" applyProtection="1">
      <alignment horizontal="right" vertical="center" wrapText="1"/>
    </xf>
    <xf numFmtId="166" fontId="18" fillId="0" borderId="3" xfId="237" applyNumberFormat="1" applyFont="1" applyFill="1" applyBorder="1" applyAlignment="1" applyProtection="1">
      <alignment horizontal="right" vertical="center" wrapText="1"/>
    </xf>
    <xf numFmtId="166" fontId="19" fillId="0" borderId="1" xfId="237" applyNumberFormat="1" applyFont="1" applyFill="1" applyBorder="1" applyAlignment="1" applyProtection="1">
      <alignment horizontal="right" vertical="center" wrapText="1"/>
      <protection locked="0"/>
    </xf>
    <xf numFmtId="166" fontId="19" fillId="0" borderId="3" xfId="237" applyNumberFormat="1" applyFont="1" applyFill="1" applyBorder="1" applyAlignment="1" applyProtection="1">
      <alignment horizontal="right" vertical="center" wrapText="1"/>
      <protection locked="0"/>
    </xf>
    <xf numFmtId="166" fontId="19" fillId="0" borderId="3" xfId="48" applyNumberFormat="1" applyFont="1" applyFill="1" applyBorder="1" applyAlignment="1" applyProtection="1">
      <alignment horizontal="right" vertical="center" wrapText="1"/>
    </xf>
    <xf numFmtId="10" fontId="19" fillId="0" borderId="3" xfId="237" applyNumberFormat="1" applyFont="1" applyFill="1" applyBorder="1" applyAlignment="1" applyProtection="1">
      <alignment horizontal="right" vertical="center" wrapText="1"/>
      <protection locked="0"/>
    </xf>
    <xf numFmtId="166" fontId="18" fillId="0" borderId="1" xfId="48" applyNumberFormat="1" applyFont="1" applyFill="1" applyBorder="1" applyAlignment="1" applyProtection="1">
      <alignment horizontal="right" vertical="center" wrapText="1"/>
    </xf>
    <xf numFmtId="10" fontId="18" fillId="0" borderId="3" xfId="709" applyNumberFormat="1" applyFont="1" applyFill="1" applyBorder="1" applyAlignment="1" applyProtection="1">
      <alignment horizontal="right" vertical="center" wrapText="1"/>
      <protection locked="0"/>
    </xf>
    <xf numFmtId="0" fontId="37" fillId="0" borderId="0" xfId="48" applyFont="1" applyFill="1"/>
    <xf numFmtId="0" fontId="9" fillId="0" borderId="0" xfId="48" applyFont="1" applyFill="1"/>
    <xf numFmtId="0" fontId="19" fillId="0" borderId="1" xfId="48" applyNumberFormat="1" applyFont="1" applyFill="1" applyBorder="1" applyAlignment="1" applyProtection="1">
      <alignment horizontal="right" vertical="center" wrapText="1"/>
    </xf>
    <xf numFmtId="0" fontId="19" fillId="0" borderId="3" xfId="48" applyNumberFormat="1" applyFont="1" applyFill="1" applyBorder="1" applyAlignment="1" applyProtection="1">
      <alignment horizontal="right" vertical="center" wrapText="1"/>
    </xf>
    <xf numFmtId="166" fontId="19" fillId="0" borderId="3" xfId="237" applyNumberFormat="1" applyFont="1" applyFill="1" applyBorder="1" applyAlignment="1" applyProtection="1">
      <alignment horizontal="right" vertical="center" wrapText="1"/>
    </xf>
    <xf numFmtId="10" fontId="19" fillId="0" borderId="3" xfId="709" applyNumberFormat="1" applyFont="1" applyFill="1" applyBorder="1" applyAlignment="1" applyProtection="1">
      <alignment horizontal="right" vertical="center" wrapText="1"/>
      <protection locked="0"/>
    </xf>
    <xf numFmtId="166" fontId="9" fillId="0" borderId="0" xfId="48" applyNumberFormat="1" applyFill="1"/>
    <xf numFmtId="0" fontId="18" fillId="0" borderId="1" xfId="19" applyNumberFormat="1" applyFont="1" applyFill="1" applyBorder="1" applyAlignment="1" applyProtection="1">
      <alignment horizontal="left" vertical="center" wrapText="1"/>
    </xf>
    <xf numFmtId="3" fontId="18" fillId="0" borderId="1" xfId="19" applyNumberFormat="1" applyFont="1" applyFill="1" applyBorder="1" applyAlignment="1" applyProtection="1">
      <alignment horizontal="right" vertical="center" wrapText="1"/>
    </xf>
    <xf numFmtId="0" fontId="18" fillId="0" borderId="1" xfId="19" applyNumberFormat="1" applyFont="1" applyFill="1" applyBorder="1" applyAlignment="1" applyProtection="1">
      <alignment horizontal="right" vertical="center" wrapText="1"/>
    </xf>
    <xf numFmtId="0" fontId="18" fillId="0" borderId="3" xfId="19" applyNumberFormat="1" applyFont="1" applyFill="1" applyBorder="1" applyAlignment="1" applyProtection="1">
      <alignment horizontal="right" vertical="center" wrapText="1"/>
    </xf>
    <xf numFmtId="3" fontId="18" fillId="0" borderId="3" xfId="19" applyNumberFormat="1" applyFont="1" applyFill="1" applyBorder="1" applyAlignment="1" applyProtection="1">
      <alignment horizontal="right" vertical="center" wrapText="1"/>
    </xf>
    <xf numFmtId="10" fontId="18" fillId="0" borderId="3" xfId="19" applyNumberFormat="1" applyFont="1" applyFill="1" applyBorder="1" applyAlignment="1" applyProtection="1">
      <alignment horizontal="right" vertical="center" wrapText="1"/>
    </xf>
    <xf numFmtId="166" fontId="18" fillId="0" borderId="0" xfId="237" applyNumberFormat="1" applyFont="1" applyFill="1" applyBorder="1" applyAlignment="1" applyProtection="1">
      <alignment horizontal="left" vertical="center" wrapText="1"/>
    </xf>
    <xf numFmtId="0" fontId="18" fillId="0" borderId="0" xfId="19" applyNumberFormat="1" applyFont="1" applyFill="1" applyBorder="1" applyAlignment="1" applyProtection="1">
      <alignment horizontal="left" vertical="center" wrapText="1"/>
    </xf>
    <xf numFmtId="166" fontId="38" fillId="0" borderId="0" xfId="237" applyNumberFormat="1" applyFont="1" applyFill="1"/>
    <xf numFmtId="0" fontId="21" fillId="0" borderId="0" xfId="417" applyFont="1" applyFill="1" applyAlignment="1">
      <alignment vertical="center"/>
    </xf>
    <xf numFmtId="166" fontId="39" fillId="0" borderId="0" xfId="237" applyNumberFormat="1" applyFont="1" applyFill="1" applyAlignment="1">
      <alignment horizontal="right" vertical="center"/>
    </xf>
    <xf numFmtId="0" fontId="14" fillId="0" borderId="0" xfId="43" applyNumberFormat="1" applyFont="1" applyFill="1" applyAlignment="1">
      <alignment vertical="center"/>
    </xf>
    <xf numFmtId="0" fontId="39" fillId="0" borderId="0" xfId="48" applyFont="1" applyFill="1" applyAlignment="1">
      <alignment horizontal="left"/>
    </xf>
    <xf numFmtId="0" fontId="39" fillId="0" borderId="0" xfId="48" applyFont="1" applyFill="1" applyAlignment="1">
      <alignment horizontal="right"/>
    </xf>
    <xf numFmtId="0" fontId="39" fillId="0" borderId="0" xfId="48" applyFont="1" applyFill="1" applyBorder="1" applyAlignment="1">
      <alignment horizontal="left"/>
    </xf>
    <xf numFmtId="0" fontId="38" fillId="0" borderId="0" xfId="48" applyFont="1" applyFill="1" applyBorder="1" applyAlignment="1"/>
    <xf numFmtId="0" fontId="38" fillId="0" borderId="0" xfId="48" applyFont="1" applyFill="1" applyBorder="1" applyAlignment="1">
      <alignment horizontal="right" vertical="center"/>
    </xf>
    <xf numFmtId="0" fontId="38" fillId="0" borderId="9" xfId="48" applyFont="1" applyFill="1" applyBorder="1" applyAlignment="1"/>
    <xf numFmtId="0" fontId="15" fillId="0" borderId="9" xfId="43" applyNumberFormat="1" applyFont="1" applyFill="1" applyBorder="1" applyAlignment="1">
      <alignment horizontal="right" vertical="center"/>
    </xf>
    <xf numFmtId="0" fontId="15" fillId="0" borderId="0" xfId="43" applyNumberFormat="1" applyFont="1" applyFill="1" applyBorder="1" applyAlignment="1">
      <alignment horizontal="right" vertical="center"/>
    </xf>
    <xf numFmtId="166" fontId="38" fillId="2" borderId="9" xfId="1" applyNumberFormat="1" applyFont="1" applyFill="1" applyBorder="1" applyAlignment="1" applyProtection="1">
      <alignment horizontal="left"/>
      <protection locked="0"/>
    </xf>
    <xf numFmtId="166" fontId="15" fillId="0" borderId="0" xfId="237" applyNumberFormat="1" applyFont="1" applyFill="1" applyBorder="1" applyAlignment="1">
      <alignment horizontal="right" vertical="center"/>
    </xf>
    <xf numFmtId="0" fontId="15" fillId="0" borderId="0" xfId="422" applyFont="1" applyFill="1" applyBorder="1" applyAlignment="1">
      <alignment horizontal="right" vertical="center"/>
    </xf>
    <xf numFmtId="0" fontId="15" fillId="0" borderId="0" xfId="422" applyFont="1" applyFill="1" applyAlignment="1">
      <alignment horizontal="right" vertical="center"/>
    </xf>
    <xf numFmtId="166" fontId="15" fillId="0" borderId="0" xfId="237" applyNumberFormat="1" applyFont="1" applyFill="1" applyAlignment="1">
      <alignment horizontal="right" vertical="center"/>
    </xf>
    <xf numFmtId="0" fontId="16" fillId="0" borderId="0" xfId="422" applyFont="1" applyFill="1" applyAlignment="1">
      <alignment horizontal="right" vertical="center"/>
    </xf>
    <xf numFmtId="0" fontId="16" fillId="0" borderId="0" xfId="422" applyFont="1" applyFill="1" applyAlignment="1">
      <alignment vertical="center"/>
    </xf>
    <xf numFmtId="10" fontId="48" fillId="0" borderId="0" xfId="0" applyNumberFormat="1" applyFont="1" applyFill="1"/>
    <xf numFmtId="41" fontId="15" fillId="2" borderId="1" xfId="8" applyNumberFormat="1" applyFont="1" applyFill="1" applyBorder="1" applyAlignment="1" applyProtection="1">
      <alignment horizontal="right" vertical="center" wrapText="1"/>
    </xf>
    <xf numFmtId="41" fontId="15" fillId="2" borderId="3" xfId="8" applyNumberFormat="1" applyFont="1" applyFill="1" applyBorder="1" applyAlignment="1" applyProtection="1">
      <alignment horizontal="right" vertical="center" wrapText="1"/>
    </xf>
    <xf numFmtId="41" fontId="16" fillId="2" borderId="1" xfId="8" applyNumberFormat="1" applyFont="1" applyFill="1" applyBorder="1" applyAlignment="1" applyProtection="1">
      <alignment horizontal="right" vertical="center" wrapText="1"/>
    </xf>
    <xf numFmtId="41" fontId="16" fillId="2" borderId="3" xfId="8" applyNumberFormat="1" applyFont="1" applyFill="1" applyBorder="1" applyAlignment="1" applyProtection="1">
      <alignment horizontal="right" vertical="center" wrapText="1"/>
    </xf>
    <xf numFmtId="41" fontId="16" fillId="2" borderId="1" xfId="1" applyNumberFormat="1" applyFont="1" applyFill="1" applyBorder="1" applyAlignment="1" applyProtection="1">
      <alignment horizontal="right" vertical="center"/>
    </xf>
    <xf numFmtId="41" fontId="16" fillId="2" borderId="3" xfId="1" applyNumberFormat="1" applyFont="1" applyFill="1" applyBorder="1" applyAlignment="1" applyProtection="1">
      <alignment horizontal="right" vertical="center"/>
    </xf>
    <xf numFmtId="165" fontId="36" fillId="0" borderId="0" xfId="30" applyNumberFormat="1" applyFill="1"/>
    <xf numFmtId="41" fontId="29" fillId="2" borderId="1" xfId="1" applyNumberFormat="1" applyFont="1" applyFill="1" applyBorder="1" applyAlignment="1" applyProtection="1">
      <alignment horizontal="right" vertical="center"/>
    </xf>
    <xf numFmtId="166" fontId="28" fillId="2" borderId="1" xfId="1" applyNumberFormat="1" applyFont="1" applyFill="1" applyBorder="1" applyAlignment="1" applyProtection="1">
      <alignment horizontal="right" vertical="center" wrapText="1"/>
      <protection locked="0"/>
    </xf>
    <xf numFmtId="41" fontId="28" fillId="2" borderId="1" xfId="1" applyNumberFormat="1" applyFont="1" applyFill="1" applyBorder="1" applyAlignment="1" applyProtection="1">
      <alignment horizontal="right" vertical="center"/>
    </xf>
    <xf numFmtId="41" fontId="29" fillId="2" borderId="1" xfId="8" applyNumberFormat="1" applyFont="1" applyFill="1" applyBorder="1" applyAlignment="1" applyProtection="1">
      <alignment horizontal="right" vertical="center" wrapText="1"/>
    </xf>
    <xf numFmtId="43" fontId="28" fillId="2" borderId="1" xfId="1" applyFont="1" applyFill="1" applyBorder="1" applyAlignment="1">
      <alignment horizontal="right" vertical="center"/>
      <protection locked="0"/>
    </xf>
    <xf numFmtId="43" fontId="29" fillId="2" borderId="1" xfId="1" applyFont="1" applyFill="1" applyBorder="1" applyAlignment="1">
      <alignment horizontal="right" vertical="center"/>
      <protection locked="0"/>
    </xf>
    <xf numFmtId="43" fontId="29" fillId="2" borderId="1" xfId="1" applyFont="1" applyFill="1" applyBorder="1" applyAlignment="1">
      <alignment horizontal="right" vertical="center" wrapText="1"/>
      <protection locked="0"/>
    </xf>
    <xf numFmtId="0" fontId="53" fillId="0" borderId="1" xfId="0" applyNumberFormat="1" applyFont="1" applyFill="1" applyBorder="1" applyAlignment="1" applyProtection="1">
      <alignment horizontal="left" vertical="center" wrapText="1"/>
    </xf>
    <xf numFmtId="0" fontId="186" fillId="0" borderId="0" xfId="963" applyFont="1" applyFill="1"/>
    <xf numFmtId="0" fontId="60" fillId="0" borderId="0" xfId="963" applyFont="1" applyFill="1"/>
    <xf numFmtId="0" fontId="187" fillId="0" borderId="0" xfId="963" applyFont="1" applyFill="1"/>
    <xf numFmtId="0" fontId="188" fillId="0" borderId="0" xfId="963" applyFont="1" applyFill="1"/>
    <xf numFmtId="0" fontId="60" fillId="0" borderId="0" xfId="963" applyFont="1" applyFill="1" applyAlignment="1">
      <alignment horizontal="right" vertical="center"/>
    </xf>
    <xf numFmtId="0" fontId="60" fillId="0" borderId="1" xfId="963" applyFont="1" applyFill="1" applyBorder="1" applyAlignment="1" applyProtection="1">
      <alignment horizontal="left"/>
      <protection locked="0"/>
    </xf>
    <xf numFmtId="0" fontId="189" fillId="0" borderId="0" xfId="963" applyFont="1" applyFill="1" applyAlignment="1">
      <alignment horizontal="right" vertical="center"/>
    </xf>
    <xf numFmtId="0" fontId="189" fillId="0" borderId="0" xfId="963" applyFont="1" applyFill="1" applyAlignment="1">
      <alignment horizontal="left" vertical="center"/>
    </xf>
    <xf numFmtId="0" fontId="190" fillId="0" borderId="0" xfId="963" applyFont="1" applyFill="1"/>
    <xf numFmtId="0" fontId="60" fillId="0" borderId="0" xfId="963" applyFont="1" applyFill="1" applyAlignment="1">
      <alignment horizontal="left" vertical="center"/>
    </xf>
    <xf numFmtId="0" fontId="189" fillId="0" borderId="0" xfId="963" applyFont="1" applyFill="1" applyAlignment="1">
      <alignment horizontal="right"/>
    </xf>
    <xf numFmtId="0" fontId="189" fillId="0" borderId="0" xfId="963" applyFont="1" applyFill="1" applyBorder="1" applyAlignment="1" applyProtection="1">
      <alignment horizontal="left"/>
      <protection locked="0"/>
    </xf>
    <xf numFmtId="0" fontId="189" fillId="0" borderId="0" xfId="963" applyFont="1" applyFill="1"/>
    <xf numFmtId="0" fontId="190" fillId="0" borderId="0" xfId="963" applyFont="1" applyFill="1" applyAlignment="1">
      <alignment vertical="top" wrapText="1"/>
    </xf>
    <xf numFmtId="0" fontId="60" fillId="0" borderId="0" xfId="963" applyFont="1" applyFill="1" applyAlignment="1">
      <alignment vertical="top" wrapText="1"/>
    </xf>
    <xf numFmtId="0" fontId="191" fillId="0" borderId="1" xfId="963" applyFont="1" applyFill="1" applyBorder="1" applyAlignment="1">
      <alignment horizontal="center"/>
    </xf>
    <xf numFmtId="0" fontId="60" fillId="0" borderId="1" xfId="963" applyFont="1" applyFill="1" applyBorder="1" applyAlignment="1">
      <alignment horizontal="center"/>
    </xf>
    <xf numFmtId="0" fontId="60" fillId="0" borderId="1" xfId="963" applyFont="1" applyFill="1" applyBorder="1" applyAlignment="1">
      <alignment vertical="center" wrapText="1"/>
    </xf>
    <xf numFmtId="0" fontId="193" fillId="0" borderId="1" xfId="964" applyFill="1" applyBorder="1" applyAlignment="1">
      <alignment vertical="center" wrapText="1"/>
    </xf>
    <xf numFmtId="0" fontId="60" fillId="0" borderId="1" xfId="963" applyFont="1" applyFill="1" applyBorder="1" applyAlignment="1">
      <alignment horizontal="left" wrapText="1"/>
    </xf>
    <xf numFmtId="0" fontId="191" fillId="0" borderId="0" xfId="963" applyFont="1" applyFill="1" applyAlignment="1">
      <alignment horizontal="center" vertical="center"/>
    </xf>
    <xf numFmtId="0" fontId="191" fillId="0" borderId="0" xfId="963" applyFont="1" applyFill="1" applyAlignment="1">
      <alignment horizontal="center"/>
    </xf>
    <xf numFmtId="0" fontId="192" fillId="0" borderId="0" xfId="963" applyFont="1" applyFill="1" applyAlignment="1">
      <alignment horizontal="center"/>
    </xf>
    <xf numFmtId="0" fontId="189" fillId="0" borderId="0" xfId="963" applyFont="1" applyFill="1" applyAlignment="1">
      <alignment horizontal="center"/>
    </xf>
    <xf numFmtId="0" fontId="193" fillId="0" borderId="1" xfId="964" applyFont="1" applyFill="1" applyBorder="1" applyAlignment="1">
      <alignment vertical="center" wrapText="1"/>
    </xf>
    <xf numFmtId="0" fontId="60" fillId="0" borderId="1" xfId="963" applyFont="1" applyFill="1" applyBorder="1"/>
    <xf numFmtId="0" fontId="16" fillId="0" borderId="0" xfId="0" applyFont="1" applyFill="1" applyAlignment="1">
      <alignment horizontal="lef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xf>
    <xf numFmtId="0" fontId="16" fillId="0" borderId="1" xfId="0" applyFont="1" applyFill="1" applyBorder="1" applyAlignment="1">
      <alignment horizontal="center" vertical="center"/>
    </xf>
    <xf numFmtId="2" fontId="16" fillId="0" borderId="1" xfId="8" quotePrefix="1" applyNumberFormat="1" applyFont="1" applyFill="1" applyBorder="1" applyAlignment="1" applyProtection="1">
      <alignment horizontal="center" vertical="center" wrapText="1"/>
    </xf>
    <xf numFmtId="49" fontId="16" fillId="0" borderId="1" xfId="19" quotePrefix="1" applyNumberFormat="1" applyFont="1" applyFill="1" applyBorder="1" applyAlignment="1" applyProtection="1">
      <alignment horizontal="left" vertical="center" wrapText="1"/>
    </xf>
    <xf numFmtId="168" fontId="29" fillId="0" borderId="1" xfId="0" applyNumberFormat="1" applyFont="1" applyFill="1" applyBorder="1" applyAlignment="1" applyProtection="1">
      <alignment horizontal="right" vertical="center" wrapText="1"/>
    </xf>
    <xf numFmtId="164" fontId="184" fillId="0" borderId="1" xfId="30" applyNumberFormat="1" applyFont="1" applyFill="1" applyBorder="1" applyAlignment="1">
      <alignment horizontal="right" vertical="center"/>
    </xf>
    <xf numFmtId="41" fontId="29" fillId="0" borderId="1" xfId="0" applyNumberFormat="1" applyFont="1" applyFill="1" applyBorder="1" applyAlignment="1" applyProtection="1">
      <alignment horizontal="right" vertical="center" wrapText="1"/>
    </xf>
    <xf numFmtId="41" fontId="28" fillId="0" borderId="1" xfId="0" applyNumberFormat="1" applyFont="1" applyFill="1" applyBorder="1" applyAlignment="1" applyProtection="1">
      <alignment horizontal="right" vertical="center" wrapText="1"/>
    </xf>
    <xf numFmtId="166" fontId="29" fillId="0" borderId="1" xfId="0" applyNumberFormat="1" applyFont="1" applyFill="1" applyBorder="1" applyAlignment="1" applyProtection="1">
      <alignment horizontal="right" vertical="center" wrapText="1"/>
    </xf>
    <xf numFmtId="43" fontId="29" fillId="0" borderId="1" xfId="0" applyNumberFormat="1" applyFont="1" applyFill="1" applyBorder="1" applyAlignment="1" applyProtection="1">
      <alignment horizontal="right" vertical="center" wrapText="1"/>
    </xf>
    <xf numFmtId="166" fontId="184" fillId="0" borderId="1" xfId="30" applyNumberFormat="1" applyFont="1" applyFill="1" applyBorder="1" applyAlignment="1">
      <alignment horizontal="right" vertical="center"/>
    </xf>
    <xf numFmtId="41" fontId="51" fillId="0" borderId="1" xfId="0" applyNumberFormat="1" applyFont="1" applyFill="1" applyBorder="1" applyAlignment="1" applyProtection="1">
      <alignment horizontal="right" vertical="center" wrapText="1"/>
    </xf>
    <xf numFmtId="164" fontId="185" fillId="0" borderId="1" xfId="30" applyNumberFormat="1" applyFont="1" applyFill="1" applyBorder="1" applyAlignment="1">
      <alignment horizontal="right" vertical="center"/>
    </xf>
    <xf numFmtId="166" fontId="29" fillId="0" borderId="1" xfId="1" applyNumberFormat="1" applyFont="1" applyFill="1" applyBorder="1" applyAlignment="1" applyProtection="1">
      <alignment horizontal="right" vertical="center"/>
    </xf>
    <xf numFmtId="49" fontId="18" fillId="0" borderId="1" xfId="0" applyNumberFormat="1" applyFont="1" applyFill="1" applyBorder="1" applyAlignment="1" applyProtection="1">
      <alignment horizontal="left" vertical="center" wrapText="1"/>
    </xf>
    <xf numFmtId="0" fontId="41" fillId="0" borderId="1" xfId="0" applyFont="1" applyFill="1" applyBorder="1" applyAlignment="1" applyProtection="1">
      <alignment horizontal="center" vertical="center" wrapText="1"/>
    </xf>
    <xf numFmtId="0" fontId="41" fillId="0" borderId="1" xfId="0" applyNumberFormat="1" applyFont="1" applyFill="1" applyBorder="1" applyAlignment="1" applyProtection="1">
      <alignment horizontal="center" vertical="center" wrapText="1"/>
    </xf>
    <xf numFmtId="0" fontId="38" fillId="0" borderId="0" xfId="30" applyFont="1" applyFill="1" applyAlignment="1">
      <alignment vertical="center"/>
    </xf>
    <xf numFmtId="10" fontId="16" fillId="0" borderId="1" xfId="1" applyNumberFormat="1" applyFont="1" applyFill="1" applyBorder="1" applyAlignment="1" applyProtection="1">
      <alignment horizontal="right" vertical="center" wrapText="1"/>
    </xf>
    <xf numFmtId="10" fontId="16" fillId="0" borderId="1" xfId="1" applyNumberFormat="1" applyFont="1" applyFill="1" applyBorder="1" applyAlignment="1" applyProtection="1">
      <alignment vertical="center" wrapText="1"/>
    </xf>
    <xf numFmtId="166" fontId="16" fillId="0" borderId="1" xfId="1" applyNumberFormat="1" applyFont="1" applyFill="1" applyBorder="1" applyAlignment="1" applyProtection="1">
      <alignment vertical="center" wrapText="1"/>
    </xf>
    <xf numFmtId="166" fontId="16" fillId="0" borderId="1" xfId="1" applyNumberFormat="1" applyFont="1" applyFill="1" applyBorder="1" applyAlignment="1">
      <alignment vertical="center" wrapText="1"/>
      <protection locked="0"/>
    </xf>
    <xf numFmtId="43" fontId="16" fillId="0" borderId="1" xfId="1" applyFont="1" applyFill="1" applyBorder="1" applyAlignment="1" applyProtection="1">
      <alignment horizontal="right" vertical="center" wrapText="1"/>
    </xf>
    <xf numFmtId="165" fontId="16" fillId="0" borderId="1" xfId="1" applyNumberFormat="1" applyFont="1" applyFill="1" applyBorder="1" applyAlignment="1" applyProtection="1">
      <alignment vertical="center" wrapText="1"/>
    </xf>
    <xf numFmtId="43" fontId="16" fillId="0" borderId="1" xfId="1" applyNumberFormat="1" applyFont="1" applyFill="1" applyBorder="1" applyAlignment="1" applyProtection="1">
      <alignment vertical="center" wrapText="1"/>
    </xf>
    <xf numFmtId="10" fontId="38" fillId="0" borderId="1" xfId="1" applyNumberFormat="1" applyFont="1" applyFill="1" applyBorder="1" applyAlignment="1" applyProtection="1">
      <alignment vertical="center" wrapText="1"/>
    </xf>
    <xf numFmtId="43" fontId="16" fillId="0" borderId="1" xfId="1" applyNumberFormat="1" applyFont="1" applyFill="1" applyBorder="1" applyAlignment="1" applyProtection="1">
      <alignment horizontal="right" vertical="center" wrapText="1"/>
    </xf>
    <xf numFmtId="0" fontId="38" fillId="0" borderId="1" xfId="0" applyNumberFormat="1" applyFont="1" applyFill="1" applyBorder="1" applyAlignment="1" applyProtection="1">
      <alignment vertical="center" wrapText="1"/>
    </xf>
    <xf numFmtId="0" fontId="16" fillId="0" borderId="1" xfId="0" applyNumberFormat="1" applyFont="1" applyFill="1" applyBorder="1" applyAlignment="1" applyProtection="1">
      <alignment vertical="center" wrapText="1"/>
    </xf>
    <xf numFmtId="0" fontId="38" fillId="0" borderId="0" xfId="30" applyFont="1" applyFill="1" applyAlignment="1"/>
    <xf numFmtId="0" fontId="36" fillId="0" borderId="0" xfId="30" applyFont="1" applyFill="1"/>
    <xf numFmtId="0" fontId="39" fillId="0" borderId="1" xfId="30" applyFont="1" applyFill="1" applyBorder="1" applyAlignment="1">
      <alignment horizontal="center" vertical="center" wrapText="1"/>
    </xf>
    <xf numFmtId="49" fontId="16" fillId="0" borderId="1" xfId="30" applyNumberFormat="1" applyFont="1" applyFill="1" applyBorder="1" applyAlignment="1" applyProtection="1">
      <alignment horizontal="center" vertical="center" wrapText="1"/>
    </xf>
    <xf numFmtId="49" fontId="16" fillId="0" borderId="1" xfId="30" applyNumberFormat="1" applyFont="1" applyFill="1" applyBorder="1" applyAlignment="1" applyProtection="1">
      <alignment horizontal="left" vertical="center" wrapText="1"/>
    </xf>
    <xf numFmtId="0" fontId="38" fillId="0" borderId="1" xfId="30" applyFont="1" applyFill="1" applyBorder="1"/>
    <xf numFmtId="0" fontId="38" fillId="0" borderId="1" xfId="30" applyFont="1" applyFill="1" applyBorder="1" applyAlignment="1">
      <alignment vertical="center" wrapText="1"/>
    </xf>
    <xf numFmtId="41" fontId="38" fillId="0" borderId="1" xfId="30" applyNumberFormat="1" applyFont="1" applyFill="1" applyBorder="1" applyAlignment="1">
      <alignment vertical="center" wrapText="1"/>
    </xf>
    <xf numFmtId="10" fontId="16" fillId="0" borderId="1" xfId="30" applyNumberFormat="1" applyFont="1" applyFill="1" applyBorder="1" applyAlignment="1" applyProtection="1">
      <alignment horizontal="left" vertical="center" wrapText="1"/>
    </xf>
    <xf numFmtId="14" fontId="15" fillId="0" borderId="1" xfId="30" applyNumberFormat="1" applyFont="1" applyFill="1" applyBorder="1" applyAlignment="1" applyProtection="1">
      <alignment horizontal="left" vertical="center" wrapText="1"/>
    </xf>
    <xf numFmtId="10" fontId="15" fillId="0" borderId="1" xfId="30" applyNumberFormat="1" applyFont="1" applyFill="1" applyBorder="1" applyAlignment="1" applyProtection="1">
      <alignment horizontal="left" vertical="center" wrapText="1"/>
    </xf>
    <xf numFmtId="10" fontId="38" fillId="0" borderId="1" xfId="30" applyNumberFormat="1" applyFont="1" applyFill="1" applyBorder="1"/>
    <xf numFmtId="0" fontId="19" fillId="0" borderId="1" xfId="30" applyFont="1" applyFill="1" applyBorder="1" applyAlignment="1" applyProtection="1">
      <alignment horizontal="center" vertical="center" wrapText="1"/>
    </xf>
    <xf numFmtId="0" fontId="19" fillId="0" borderId="1" xfId="30" applyFont="1" applyFill="1" applyBorder="1" applyAlignment="1" applyProtection="1">
      <alignment horizontal="right" vertical="center" wrapText="1"/>
    </xf>
    <xf numFmtId="0" fontId="38" fillId="0" borderId="0" xfId="30" applyFont="1" applyFill="1" applyAlignment="1">
      <alignment horizontal="center"/>
    </xf>
    <xf numFmtId="0" fontId="36" fillId="0" borderId="2" xfId="30" applyFill="1" applyBorder="1"/>
    <xf numFmtId="0" fontId="16" fillId="0" borderId="0" xfId="0" applyFont="1" applyFill="1" applyAlignment="1">
      <alignment horizontal="left" vertical="center" wrapText="1"/>
    </xf>
    <xf numFmtId="14" fontId="16" fillId="0" borderId="0" xfId="0" applyNumberFormat="1" applyFont="1" applyFill="1" applyAlignment="1">
      <alignment horizontal="left" vertical="center" wrapText="1"/>
    </xf>
    <xf numFmtId="0" fontId="15" fillId="0" borderId="0" xfId="0" applyFont="1" applyFill="1" applyAlignment="1">
      <alignment horizontal="left" vertical="center" wrapText="1"/>
    </xf>
    <xf numFmtId="49" fontId="15" fillId="0" borderId="3"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15" fillId="0" borderId="6" xfId="0" applyNumberFormat="1" applyFont="1" applyFill="1" applyBorder="1" applyAlignment="1" applyProtection="1">
      <alignment horizontal="center" vertical="center" wrapText="1"/>
    </xf>
    <xf numFmtId="49" fontId="15" fillId="0" borderId="7" xfId="0" applyNumberFormat="1" applyFont="1" applyFill="1" applyBorder="1" applyAlignment="1" applyProtection="1">
      <alignment horizontal="center" vertical="center" wrapText="1"/>
    </xf>
    <xf numFmtId="0" fontId="53" fillId="0" borderId="0" xfId="0" applyFont="1" applyFill="1" applyAlignment="1">
      <alignment horizontal="left" vertical="center" wrapText="1"/>
    </xf>
    <xf numFmtId="0" fontId="55" fillId="0" borderId="0" xfId="0" applyFont="1" applyFill="1" applyAlignment="1">
      <alignment horizontal="right" vertical="center" wrapText="1"/>
    </xf>
    <xf numFmtId="0" fontId="56" fillId="0" borderId="0" xfId="0" applyFont="1" applyFill="1" applyAlignment="1">
      <alignment horizontal="right" vertical="center" wrapText="1"/>
    </xf>
    <xf numFmtId="0" fontId="13" fillId="0" borderId="0" xfId="0" applyFont="1" applyFill="1" applyAlignment="1">
      <alignment horizontal="center" vertical="center" wrapText="1"/>
    </xf>
    <xf numFmtId="0" fontId="53" fillId="2" borderId="0" xfId="0" applyFont="1" applyFill="1" applyAlignment="1">
      <alignment horizontal="center" vertical="center"/>
    </xf>
    <xf numFmtId="0" fontId="16" fillId="0" borderId="0" xfId="0" applyFont="1" applyFill="1" applyAlignment="1">
      <alignment horizontal="center" vertical="top"/>
    </xf>
    <xf numFmtId="0" fontId="15" fillId="0" borderId="0" xfId="0" applyFont="1" applyFill="1" applyAlignment="1">
      <alignment horizontal="center"/>
    </xf>
    <xf numFmtId="0" fontId="16" fillId="0" borderId="0" xfId="43" applyFont="1" applyFill="1" applyAlignment="1">
      <alignment horizontal="center" vertical="center"/>
    </xf>
    <xf numFmtId="0" fontId="16" fillId="0" borderId="0" xfId="0" applyFont="1" applyFill="1" applyBorder="1" applyAlignment="1">
      <alignment horizontal="center" vertical="center"/>
    </xf>
    <xf numFmtId="0" fontId="24" fillId="0" borderId="0" xfId="0" applyFont="1" applyFill="1" applyAlignment="1">
      <alignment horizontal="right" vertical="center" wrapText="1"/>
    </xf>
    <xf numFmtId="0" fontId="25" fillId="0" borderId="0" xfId="0" applyFont="1" applyFill="1" applyAlignment="1">
      <alignment horizontal="right" vertical="center" wrapText="1"/>
    </xf>
    <xf numFmtId="0" fontId="61" fillId="2" borderId="0" xfId="0" applyFont="1" applyFill="1" applyAlignment="1">
      <alignment horizontal="center" vertical="center"/>
    </xf>
    <xf numFmtId="0" fontId="44" fillId="0" borderId="0" xfId="0" applyFont="1" applyFill="1" applyAlignment="1">
      <alignment horizontal="right" vertical="center" wrapText="1"/>
    </xf>
    <xf numFmtId="0" fontId="59" fillId="0" borderId="0" xfId="0" applyFont="1" applyFill="1" applyAlignment="1">
      <alignment horizontal="right" vertical="center" wrapText="1"/>
    </xf>
    <xf numFmtId="0" fontId="14" fillId="0" borderId="0" xfId="0" applyFont="1" applyFill="1" applyAlignment="1">
      <alignment horizontal="center" vertical="center"/>
    </xf>
    <xf numFmtId="0" fontId="12" fillId="0" borderId="0" xfId="0" applyFont="1" applyFill="1" applyAlignment="1">
      <alignment horizontal="right" vertical="center" wrapText="1"/>
    </xf>
    <xf numFmtId="0" fontId="16" fillId="0" borderId="1" xfId="0" applyFont="1" applyFill="1" applyBorder="1" applyAlignment="1">
      <alignment horizontal="center" vertical="center"/>
    </xf>
    <xf numFmtId="0" fontId="42" fillId="0" borderId="0" xfId="0" applyFont="1" applyFill="1" applyAlignment="1">
      <alignment horizontal="left" vertical="center" wrapText="1"/>
    </xf>
    <xf numFmtId="0" fontId="21" fillId="0" borderId="0" xfId="0" applyFont="1" applyFill="1" applyAlignment="1">
      <alignment horizontal="left" vertical="center" wrapText="1"/>
    </xf>
    <xf numFmtId="0" fontId="43" fillId="0" borderId="0" xfId="0" applyFont="1" applyFill="1" applyAlignment="1">
      <alignment horizontal="left" vertical="center" wrapText="1"/>
    </xf>
    <xf numFmtId="0" fontId="39" fillId="0" borderId="6" xfId="30" applyFont="1" applyFill="1" applyBorder="1" applyAlignment="1">
      <alignment horizontal="center" vertical="center" wrapText="1"/>
    </xf>
    <xf numFmtId="0" fontId="39" fillId="0" borderId="7" xfId="30" applyFont="1" applyFill="1" applyBorder="1" applyAlignment="1">
      <alignment horizontal="center" vertical="center" wrapText="1"/>
    </xf>
    <xf numFmtId="0" fontId="39" fillId="0" borderId="3" xfId="30" applyFont="1" applyFill="1" applyBorder="1" applyAlignment="1">
      <alignment horizontal="center" vertical="center" wrapText="1"/>
    </xf>
    <xf numFmtId="0" fontId="39" fillId="0" borderId="5" xfId="30" applyFont="1" applyFill="1" applyBorder="1" applyAlignment="1">
      <alignment horizontal="center" vertical="center" wrapText="1"/>
    </xf>
    <xf numFmtId="0" fontId="18" fillId="0" borderId="6" xfId="30" applyFont="1" applyFill="1" applyBorder="1" applyAlignment="1" applyProtection="1">
      <alignment horizontal="center" vertical="center" wrapText="1"/>
    </xf>
    <xf numFmtId="0" fontId="18" fillId="0" borderId="7" xfId="30" applyFont="1" applyFill="1" applyBorder="1" applyAlignment="1" applyProtection="1">
      <alignment horizontal="center" vertical="center" wrapText="1"/>
    </xf>
    <xf numFmtId="0" fontId="65" fillId="2" borderId="2" xfId="49" applyFont="1" applyFill="1" applyBorder="1" applyAlignment="1">
      <alignment horizontal="left"/>
    </xf>
    <xf numFmtId="0" fontId="39" fillId="5" borderId="6" xfId="49" applyFont="1" applyFill="1" applyBorder="1" applyAlignment="1">
      <alignment horizontal="center" vertical="center" wrapText="1"/>
    </xf>
    <xf numFmtId="0" fontId="39" fillId="5" borderId="7" xfId="49" applyFont="1" applyFill="1" applyBorder="1" applyAlignment="1">
      <alignment horizontal="center" vertical="center" wrapText="1"/>
    </xf>
    <xf numFmtId="0" fontId="39" fillId="5" borderId="1" xfId="49" applyFont="1" applyFill="1" applyBorder="1" applyAlignment="1">
      <alignment horizontal="center" vertical="center" wrapText="1"/>
    </xf>
    <xf numFmtId="0" fontId="40" fillId="2" borderId="9" xfId="49" applyFont="1" applyFill="1" applyBorder="1" applyAlignment="1">
      <alignment horizontal="left"/>
    </xf>
    <xf numFmtId="0" fontId="16" fillId="2" borderId="0" xfId="48" applyFont="1" applyFill="1" applyAlignment="1">
      <alignment horizontal="left" vertical="center" wrapText="1"/>
    </xf>
    <xf numFmtId="0" fontId="43" fillId="2" borderId="0" xfId="48" applyFont="1" applyFill="1" applyAlignment="1">
      <alignment horizontal="left" vertical="center" wrapText="1"/>
    </xf>
    <xf numFmtId="0" fontId="15" fillId="2" borderId="0" xfId="48" applyFont="1" applyFill="1" applyAlignment="1">
      <alignment horizontal="left" vertical="center" wrapText="1"/>
    </xf>
    <xf numFmtId="0" fontId="58" fillId="2" borderId="0" xfId="48" applyFont="1" applyFill="1" applyAlignment="1">
      <alignment horizontal="left" vertical="center" wrapText="1"/>
    </xf>
    <xf numFmtId="0" fontId="64" fillId="2" borderId="0" xfId="48" applyFont="1" applyFill="1" applyAlignment="1">
      <alignment horizontal="right" vertical="center" wrapText="1"/>
    </xf>
    <xf numFmtId="0" fontId="12"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4" fillId="0" borderId="9" xfId="48" applyFont="1" applyFill="1" applyBorder="1" applyAlignment="1">
      <alignment horizontal="left" vertical="center"/>
    </xf>
    <xf numFmtId="0" fontId="15" fillId="5" borderId="6" xfId="19" applyNumberFormat="1" applyFont="1" applyFill="1" applyBorder="1" applyAlignment="1" applyProtection="1">
      <alignment horizontal="center" vertical="center" wrapText="1"/>
    </xf>
    <xf numFmtId="0" fontId="15" fillId="5" borderId="7" xfId="19" applyNumberFormat="1" applyFont="1" applyFill="1" applyBorder="1" applyAlignment="1" applyProtection="1">
      <alignment horizontal="center" vertical="center" wrapText="1"/>
    </xf>
    <xf numFmtId="166" fontId="15" fillId="5" borderId="3" xfId="237" applyNumberFormat="1" applyFont="1" applyFill="1" applyBorder="1" applyAlignment="1" applyProtection="1">
      <alignment horizontal="center" vertical="center" wrapText="1"/>
    </xf>
    <xf numFmtId="166" fontId="15" fillId="5" borderId="5" xfId="237" applyNumberFormat="1" applyFont="1" applyFill="1" applyBorder="1" applyAlignment="1" applyProtection="1">
      <alignment horizontal="center" vertical="center" wrapText="1"/>
    </xf>
    <xf numFmtId="0" fontId="16" fillId="0" borderId="0" xfId="48" applyFont="1" applyFill="1" applyAlignment="1">
      <alignment vertical="center" wrapText="1"/>
    </xf>
    <xf numFmtId="3" fontId="16" fillId="0" borderId="0" xfId="49" applyNumberFormat="1" applyFont="1" applyFill="1" applyAlignment="1">
      <alignment horizontal="left" vertical="center" wrapText="1"/>
    </xf>
    <xf numFmtId="3" fontId="43" fillId="0" borderId="0" xfId="49" applyNumberFormat="1" applyFont="1" applyFill="1" applyAlignment="1">
      <alignment horizontal="left" vertical="center" wrapText="1"/>
    </xf>
    <xf numFmtId="3" fontId="15" fillId="0" borderId="0" xfId="49" applyNumberFormat="1" applyFont="1" applyFill="1" applyAlignment="1">
      <alignment horizontal="left" vertical="center" wrapText="1"/>
    </xf>
    <xf numFmtId="0" fontId="58" fillId="0" borderId="0" xfId="48" applyFont="1" applyFill="1" applyAlignment="1">
      <alignment vertical="center" wrapText="1"/>
    </xf>
    <xf numFmtId="3" fontId="43" fillId="0" borderId="0" xfId="496" applyNumberFormat="1" applyFont="1" applyFill="1" applyAlignment="1">
      <alignment horizontal="left" vertical="center" wrapText="1"/>
    </xf>
    <xf numFmtId="0" fontId="15" fillId="0" borderId="0" xfId="48" applyFont="1" applyFill="1" applyAlignment="1">
      <alignment horizontal="right" vertical="center" wrapText="1"/>
    </xf>
    <xf numFmtId="0" fontId="14" fillId="0" borderId="0" xfId="48" applyFont="1" applyFill="1" applyAlignment="1">
      <alignment horizontal="right" vertical="center" wrapText="1"/>
    </xf>
    <xf numFmtId="0" fontId="13" fillId="0" borderId="0" xfId="48" applyFont="1" applyFill="1" applyAlignment="1">
      <alignment horizontal="center" vertical="center" wrapText="1"/>
    </xf>
    <xf numFmtId="15" fontId="14" fillId="0" borderId="0" xfId="48" applyNumberFormat="1" applyFont="1" applyFill="1" applyAlignment="1">
      <alignment horizontal="center" vertical="center"/>
    </xf>
    <xf numFmtId="0" fontId="14" fillId="0" borderId="0" xfId="48" applyFont="1" applyFill="1" applyAlignment="1">
      <alignment horizontal="center" vertical="center"/>
    </xf>
    <xf numFmtId="3" fontId="16" fillId="0" borderId="0" xfId="496" applyNumberFormat="1" applyFont="1" applyFill="1" applyAlignment="1">
      <alignment horizontal="left" vertical="center" wrapText="1"/>
    </xf>
    <xf numFmtId="3" fontId="15" fillId="0" borderId="0" xfId="496" applyNumberFormat="1" applyFont="1" applyFill="1" applyAlignment="1">
      <alignment horizontal="left" vertical="center" wrapText="1"/>
    </xf>
    <xf numFmtId="0" fontId="43" fillId="0" borderId="0" xfId="48" applyFont="1" applyFill="1" applyAlignment="1">
      <alignment vertical="center" wrapText="1"/>
    </xf>
    <xf numFmtId="0" fontId="15" fillId="0" borderId="6" xfId="19" applyNumberFormat="1" applyFont="1" applyFill="1" applyBorder="1" applyAlignment="1" applyProtection="1">
      <alignment horizontal="center" vertical="center" wrapText="1"/>
    </xf>
    <xf numFmtId="0" fontId="15" fillId="0" borderId="7" xfId="19" applyNumberFormat="1" applyFont="1" applyFill="1" applyBorder="1" applyAlignment="1" applyProtection="1">
      <alignment horizontal="center" vertical="center" wrapText="1"/>
    </xf>
    <xf numFmtId="166" fontId="15" fillId="0" borderId="3" xfId="237" applyNumberFormat="1" applyFont="1" applyFill="1" applyBorder="1" applyAlignment="1" applyProtection="1">
      <alignment horizontal="center" vertical="center" wrapText="1"/>
    </xf>
    <xf numFmtId="166" fontId="15" fillId="0" borderId="5" xfId="237" applyNumberFormat="1" applyFont="1" applyFill="1" applyBorder="1" applyAlignment="1" applyProtection="1">
      <alignment horizontal="center" vertical="center" wrapText="1"/>
    </xf>
    <xf numFmtId="166" fontId="15" fillId="0" borderId="6" xfId="237" applyNumberFormat="1" applyFont="1" applyFill="1" applyBorder="1" applyAlignment="1" applyProtection="1">
      <alignment horizontal="center" vertical="center" wrapText="1"/>
    </xf>
    <xf numFmtId="166" fontId="15" fillId="0" borderId="7" xfId="237" applyNumberFormat="1" applyFont="1" applyFill="1" applyBorder="1" applyAlignment="1" applyProtection="1">
      <alignment horizontal="center" vertical="center" wrapText="1"/>
    </xf>
    <xf numFmtId="0" fontId="15" fillId="0" borderId="0" xfId="48" applyFont="1" applyFill="1" applyAlignment="1">
      <alignment horizontal="right" wrapText="1"/>
    </xf>
    <xf numFmtId="0" fontId="39" fillId="0" borderId="0" xfId="48" applyFont="1" applyFill="1" applyAlignment="1">
      <alignment horizontal="center"/>
    </xf>
    <xf numFmtId="0" fontId="38" fillId="0" borderId="0" xfId="48" applyFont="1" applyFill="1" applyAlignment="1">
      <alignment horizontal="center"/>
    </xf>
    <xf numFmtId="0" fontId="15" fillId="0" borderId="3" xfId="19" applyNumberFormat="1" applyFont="1" applyFill="1" applyBorder="1" applyAlignment="1" applyProtection="1">
      <alignment horizontal="center" vertical="center" wrapText="1"/>
    </xf>
    <xf numFmtId="0" fontId="15" fillId="0" borderId="5" xfId="19" applyNumberFormat="1" applyFont="1" applyFill="1" applyBorder="1" applyAlignment="1" applyProtection="1">
      <alignment horizontal="center" vertical="center" wrapText="1"/>
    </xf>
    <xf numFmtId="0" fontId="15" fillId="0" borderId="32" xfId="19" applyNumberFormat="1" applyFont="1" applyFill="1" applyBorder="1" applyAlignment="1" applyProtection="1">
      <alignment horizontal="center" vertical="center" wrapText="1"/>
    </xf>
    <xf numFmtId="0" fontId="15" fillId="0" borderId="33" xfId="19" applyNumberFormat="1" applyFont="1" applyFill="1" applyBorder="1" applyAlignment="1" applyProtection="1">
      <alignment horizontal="center" vertical="center" wrapText="1"/>
    </xf>
    <xf numFmtId="0" fontId="38" fillId="0" borderId="0" xfId="48" applyFont="1" applyFill="1" applyAlignment="1">
      <alignment vertical="center" wrapText="1"/>
    </xf>
    <xf numFmtId="3" fontId="17" fillId="0" borderId="0" xfId="496" applyNumberFormat="1" applyFont="1" applyFill="1" applyAlignment="1">
      <alignment horizontal="left" vertical="center" wrapText="1"/>
    </xf>
    <xf numFmtId="3" fontId="21" fillId="0" borderId="0" xfId="496" applyNumberFormat="1" applyFont="1" applyFill="1" applyAlignment="1">
      <alignment horizontal="left" vertical="center" wrapText="1"/>
    </xf>
    <xf numFmtId="0" fontId="39" fillId="0" borderId="0" xfId="48" applyFont="1" applyFill="1" applyAlignment="1">
      <alignment horizontal="right" vertical="center" wrapText="1"/>
    </xf>
    <xf numFmtId="0" fontId="40" fillId="0" borderId="0" xfId="48" applyFont="1" applyFill="1" applyAlignment="1">
      <alignment horizontal="right" vertical="center" wrapText="1"/>
    </xf>
    <xf numFmtId="0" fontId="169" fillId="0" borderId="0" xfId="48" applyFont="1" applyFill="1" applyAlignment="1">
      <alignment horizontal="center" vertical="center" wrapText="1"/>
    </xf>
    <xf numFmtId="15" fontId="40" fillId="0" borderId="0" xfId="48" applyNumberFormat="1" applyFont="1" applyFill="1" applyAlignment="1">
      <alignment horizontal="center" vertical="center"/>
    </xf>
    <xf numFmtId="0" fontId="40" fillId="0" borderId="0" xfId="48" applyFont="1" applyFill="1" applyAlignment="1">
      <alignment horizontal="center" vertical="center"/>
    </xf>
    <xf numFmtId="0" fontId="16" fillId="0" borderId="1" xfId="0" quotePrefix="1" applyNumberFormat="1" applyFont="1" applyFill="1" applyBorder="1" applyAlignment="1" applyProtection="1">
      <alignment horizontal="left" vertical="center" wrapText="1"/>
    </xf>
  </cellXfs>
  <cellStyles count="96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G22" sqref="G22"/>
    </sheetView>
  </sheetViews>
  <sheetFormatPr defaultRowHeight="12.75"/>
  <cols>
    <col min="2" max="2" width="41" customWidth="1"/>
    <col min="3" max="3" width="42" customWidth="1"/>
  </cols>
  <sheetData>
    <row r="1" spans="1:3">
      <c r="A1" s="198" t="s">
        <v>482</v>
      </c>
      <c r="B1" s="198" t="s">
        <v>483</v>
      </c>
      <c r="C1" s="198" t="s">
        <v>484</v>
      </c>
    </row>
    <row r="2" spans="1:3">
      <c r="A2" s="198"/>
      <c r="B2" s="199">
        <f>BCthunhap!D46-BCKetQuaHoatDong_06028!D44</f>
        <v>0</v>
      </c>
      <c r="C2" s="199">
        <f>BCtinhhinhtaichinh!D33-BCTaiSan_06027!D32</f>
        <v>0</v>
      </c>
    </row>
    <row r="3" spans="1:3">
      <c r="A3" s="198"/>
      <c r="B3" s="199">
        <f>BCthunhap!D45-BCKetQuaHoatDong_06028!D43-BCKetQuaHoatDong_06028!D41</f>
        <v>0</v>
      </c>
      <c r="C3" s="199">
        <f>BCTaiSan_06027!D56-BCtinhhinhtaichinh!D45</f>
        <v>0</v>
      </c>
    </row>
    <row r="4" spans="1:3">
      <c r="A4" s="198"/>
      <c r="B4" s="199">
        <f>BCtinhhinhtaichinh!D51-BCtinhhinhtaichinh!E51-BCthunhap!D48</f>
        <v>0</v>
      </c>
      <c r="C4" s="199">
        <f>BCtinhhinhtaichinh!D52-BCTaiSan_06027!D59</f>
        <v>0</v>
      </c>
    </row>
    <row r="5" spans="1:3">
      <c r="A5" s="198"/>
      <c r="B5" s="199">
        <f>BCthunhap!D48-BCKetQuaHoatDong_06028!D45</f>
        <v>0</v>
      </c>
      <c r="C5" s="199">
        <f>BCtinhhinhtaichinh!D47-Khac_06030!D34</f>
        <v>0</v>
      </c>
    </row>
    <row r="6" spans="1:3">
      <c r="A6" s="198"/>
      <c r="B6" s="199"/>
      <c r="C6" s="199">
        <f>BCtinhhinhtaichinh!D33-BCDanhMucDauTu_06029!F59</f>
        <v>0</v>
      </c>
    </row>
    <row r="7" spans="1:3">
      <c r="A7" s="198"/>
      <c r="B7" s="199"/>
      <c r="C7" s="199">
        <f>BCtinhhinhtaichinh!D33-BCDanhMucDauTu_06029!F59</f>
        <v>0</v>
      </c>
    </row>
    <row r="10" spans="1:3">
      <c r="B10" s="179" t="s">
        <v>599</v>
      </c>
    </row>
    <row r="11" spans="1:3">
      <c r="B11" s="180"/>
    </row>
    <row r="12" spans="1:3">
      <c r="B12" s="181" t="s">
        <v>600</v>
      </c>
    </row>
    <row r="13" spans="1:3" ht="15">
      <c r="B13" s="182"/>
    </row>
    <row r="14" spans="1:3" ht="21">
      <c r="B14" s="183" t="s">
        <v>601</v>
      </c>
    </row>
    <row r="15" spans="1:3" ht="15">
      <c r="B15" s="182"/>
    </row>
    <row r="16" spans="1:3" ht="21">
      <c r="B16" s="184" t="s">
        <v>603</v>
      </c>
      <c r="C16" s="184" t="s">
        <v>602</v>
      </c>
    </row>
    <row r="21" spans="2:3" ht="25.5">
      <c r="B21" s="196" t="s">
        <v>604</v>
      </c>
      <c r="C21" s="196" t="s">
        <v>598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D16" sqref="D16"/>
    </sheetView>
  </sheetViews>
  <sheetFormatPr defaultColWidth="9.140625" defaultRowHeight="15"/>
  <cols>
    <col min="1" max="1" width="4.85546875" style="232" customWidth="1"/>
    <col min="2" max="2" width="61.85546875" style="202" customWidth="1"/>
    <col min="3" max="3" width="33.5703125" style="202" customWidth="1"/>
    <col min="4" max="4" width="41.42578125" style="202" customWidth="1"/>
    <col min="5" max="16384" width="9.140625" style="202"/>
  </cols>
  <sheetData>
    <row r="1" spans="1:4" ht="27.75" customHeight="1">
      <c r="A1" s="514" t="s">
        <v>509</v>
      </c>
      <c r="B1" s="514"/>
      <c r="C1" s="514"/>
      <c r="D1" s="514"/>
    </row>
    <row r="2" spans="1:4" ht="28.5" customHeight="1">
      <c r="A2" s="515" t="s">
        <v>510</v>
      </c>
      <c r="B2" s="515"/>
      <c r="C2" s="515"/>
      <c r="D2" s="515"/>
    </row>
    <row r="3" spans="1:4" ht="15" customHeight="1">
      <c r="A3" s="516" t="s">
        <v>511</v>
      </c>
      <c r="B3" s="516"/>
      <c r="C3" s="516"/>
      <c r="D3" s="516"/>
    </row>
    <row r="4" spans="1:4">
      <c r="A4" s="516"/>
      <c r="B4" s="516"/>
      <c r="C4" s="516"/>
      <c r="D4" s="516"/>
    </row>
    <row r="5" spans="1:4">
      <c r="A5" s="517" t="str">
        <f>'ngay thang'!B10</f>
        <v>Tháng 1 năm 2021/January 2021</v>
      </c>
      <c r="B5" s="518"/>
      <c r="C5" s="518"/>
      <c r="D5" s="518"/>
    </row>
    <row r="6" spans="1:4">
      <c r="A6" s="203"/>
      <c r="B6" s="203"/>
      <c r="C6" s="203"/>
      <c r="D6" s="203"/>
    </row>
    <row r="7" spans="1:4" ht="28.5" customHeight="1">
      <c r="A7" s="512" t="s">
        <v>512</v>
      </c>
      <c r="B7" s="512"/>
      <c r="C7" s="511" t="s">
        <v>501</v>
      </c>
      <c r="D7" s="512"/>
    </row>
    <row r="8" spans="1:4" ht="29.25" customHeight="1">
      <c r="A8" s="510" t="s">
        <v>513</v>
      </c>
      <c r="B8" s="510"/>
      <c r="C8" s="511" t="s">
        <v>514</v>
      </c>
      <c r="D8" s="510"/>
    </row>
    <row r="9" spans="1:4" ht="31.5" customHeight="1">
      <c r="A9" s="512" t="s">
        <v>515</v>
      </c>
      <c r="B9" s="512"/>
      <c r="C9" s="511" t="s">
        <v>319</v>
      </c>
      <c r="D9" s="512"/>
    </row>
    <row r="10" spans="1:4" ht="27" customHeight="1">
      <c r="A10" s="513" t="s">
        <v>516</v>
      </c>
      <c r="B10" s="510"/>
      <c r="C10" s="511" t="str">
        <f>'ngay thang'!B14</f>
        <v>Ngày 04 tháng 02 năm 2021
04 Feb 2021</v>
      </c>
      <c r="D10" s="511"/>
    </row>
    <row r="11" spans="1:4" ht="16.5" customHeight="1">
      <c r="A11" s="204"/>
      <c r="B11" s="204"/>
      <c r="C11" s="204"/>
      <c r="D11" s="204"/>
    </row>
    <row r="12" spans="1:4">
      <c r="A12" s="505" t="s">
        <v>517</v>
      </c>
      <c r="B12" s="505"/>
      <c r="C12" s="505"/>
      <c r="D12" s="505"/>
    </row>
    <row r="13" spans="1:4" s="205" customFormat="1" ht="15.75" customHeight="1">
      <c r="A13" s="506" t="s">
        <v>211</v>
      </c>
      <c r="B13" s="506" t="s">
        <v>518</v>
      </c>
      <c r="C13" s="508" t="s">
        <v>519</v>
      </c>
      <c r="D13" s="508"/>
    </row>
    <row r="14" spans="1:4" s="205" customFormat="1" ht="21" customHeight="1">
      <c r="A14" s="507"/>
      <c r="B14" s="507"/>
      <c r="C14" s="206" t="s">
        <v>520</v>
      </c>
      <c r="D14" s="206" t="s">
        <v>521</v>
      </c>
    </row>
    <row r="15" spans="1:4" s="205" customFormat="1" ht="12.75">
      <c r="A15" s="207" t="s">
        <v>46</v>
      </c>
      <c r="B15" s="208" t="s">
        <v>522</v>
      </c>
      <c r="C15" s="209"/>
      <c r="D15" s="209"/>
    </row>
    <row r="16" spans="1:4" s="205" customFormat="1" ht="12.75">
      <c r="A16" s="207" t="s">
        <v>523</v>
      </c>
      <c r="B16" s="208" t="s">
        <v>524</v>
      </c>
      <c r="C16" s="210"/>
      <c r="D16" s="210"/>
    </row>
    <row r="17" spans="1:4" s="205" customFormat="1" ht="12.75">
      <c r="A17" s="207" t="s">
        <v>525</v>
      </c>
      <c r="B17" s="208" t="s">
        <v>526</v>
      </c>
      <c r="C17" s="210"/>
      <c r="D17" s="210"/>
    </row>
    <row r="18" spans="1:4" s="205" customFormat="1" ht="12.75">
      <c r="A18" s="207" t="s">
        <v>56</v>
      </c>
      <c r="B18" s="208" t="s">
        <v>527</v>
      </c>
      <c r="C18" s="210"/>
      <c r="D18" s="210"/>
    </row>
    <row r="19" spans="1:4" s="205" customFormat="1" ht="12.75">
      <c r="A19" s="207" t="s">
        <v>523</v>
      </c>
      <c r="B19" s="208" t="s">
        <v>524</v>
      </c>
      <c r="C19" s="210"/>
      <c r="D19" s="210"/>
    </row>
    <row r="20" spans="1:4" s="205" customFormat="1" ht="12.75">
      <c r="A20" s="207" t="s">
        <v>525</v>
      </c>
      <c r="B20" s="208" t="s">
        <v>526</v>
      </c>
      <c r="C20" s="210"/>
      <c r="D20" s="210"/>
    </row>
    <row r="21" spans="1:4" s="205" customFormat="1" ht="12.75">
      <c r="A21" s="207" t="s">
        <v>133</v>
      </c>
      <c r="B21" s="208" t="s">
        <v>528</v>
      </c>
      <c r="C21" s="210"/>
      <c r="D21" s="210"/>
    </row>
    <row r="22" spans="1:4" s="205" customFormat="1" ht="12.75">
      <c r="A22" s="207" t="s">
        <v>523</v>
      </c>
      <c r="B22" s="208" t="s">
        <v>524</v>
      </c>
      <c r="C22" s="210"/>
      <c r="D22" s="210"/>
    </row>
    <row r="23" spans="1:4" s="205" customFormat="1" ht="12.75">
      <c r="A23" s="207" t="s">
        <v>525</v>
      </c>
      <c r="B23" s="208" t="s">
        <v>526</v>
      </c>
      <c r="C23" s="210"/>
      <c r="D23" s="210"/>
    </row>
    <row r="24" spans="1:4" s="205" customFormat="1" ht="12.75">
      <c r="A24" s="207" t="s">
        <v>135</v>
      </c>
      <c r="B24" s="208" t="s">
        <v>529</v>
      </c>
      <c r="C24" s="210"/>
      <c r="D24" s="210"/>
    </row>
    <row r="25" spans="1:4" s="205" customFormat="1" ht="12.75">
      <c r="A25" s="211">
        <v>1</v>
      </c>
      <c r="B25" s="212" t="s">
        <v>524</v>
      </c>
      <c r="C25" s="210"/>
      <c r="D25" s="210"/>
    </row>
    <row r="26" spans="1:4" s="205" customFormat="1" ht="12.75">
      <c r="A26" s="211">
        <v>2</v>
      </c>
      <c r="B26" s="212" t="s">
        <v>526</v>
      </c>
      <c r="C26" s="210"/>
      <c r="D26" s="210"/>
    </row>
    <row r="27" spans="1:4" s="205" customFormat="1" ht="12.75">
      <c r="A27" s="509" t="s">
        <v>530</v>
      </c>
      <c r="B27" s="509"/>
      <c r="C27" s="509"/>
      <c r="D27" s="509"/>
    </row>
    <row r="28" spans="1:4" s="205" customFormat="1" ht="12.75">
      <c r="A28" s="213"/>
      <c r="B28" s="214"/>
      <c r="C28" s="214"/>
      <c r="D28" s="214"/>
    </row>
    <row r="29" spans="1:4" s="205" customFormat="1" ht="12.75">
      <c r="A29" s="215" t="s">
        <v>178</v>
      </c>
      <c r="B29" s="216"/>
      <c r="C29" s="214"/>
      <c r="D29" s="217" t="s">
        <v>179</v>
      </c>
    </row>
    <row r="30" spans="1:4" s="205" customFormat="1" ht="12.75">
      <c r="A30" s="218" t="s">
        <v>180</v>
      </c>
      <c r="B30" s="216"/>
      <c r="C30" s="214"/>
      <c r="D30" s="219" t="s">
        <v>181</v>
      </c>
    </row>
    <row r="31" spans="1:4">
      <c r="A31" s="216"/>
      <c r="B31" s="216"/>
      <c r="C31" s="220"/>
      <c r="D31" s="221"/>
    </row>
    <row r="32" spans="1:4">
      <c r="A32" s="216"/>
      <c r="B32" s="216"/>
      <c r="C32" s="220"/>
      <c r="D32" s="221"/>
    </row>
    <row r="33" spans="1:4">
      <c r="A33" s="216"/>
      <c r="B33" s="216"/>
      <c r="C33" s="220"/>
      <c r="D33" s="221"/>
    </row>
    <row r="34" spans="1:4">
      <c r="A34" s="216"/>
      <c r="B34" s="216"/>
      <c r="C34" s="220"/>
      <c r="D34" s="221"/>
    </row>
    <row r="35" spans="1:4">
      <c r="A35" s="216"/>
      <c r="B35" s="216"/>
      <c r="C35" s="220"/>
      <c r="D35" s="221"/>
    </row>
    <row r="36" spans="1:4">
      <c r="A36" s="216"/>
      <c r="B36" s="216"/>
      <c r="C36" s="220"/>
      <c r="D36" s="221"/>
    </row>
    <row r="37" spans="1:4">
      <c r="A37" s="222"/>
      <c r="B37" s="222"/>
      <c r="C37" s="223"/>
      <c r="D37" s="224"/>
    </row>
    <row r="38" spans="1:4" s="229" customFormat="1">
      <c r="A38" s="225" t="s">
        <v>241</v>
      </c>
      <c r="B38" s="226"/>
      <c r="C38" s="227"/>
      <c r="D38" s="228" t="s">
        <v>531</v>
      </c>
    </row>
    <row r="39" spans="1:4">
      <c r="A39" s="230" t="s">
        <v>503</v>
      </c>
      <c r="B39" s="216"/>
      <c r="C39" s="231"/>
      <c r="D39" s="231"/>
    </row>
    <row r="40" spans="1:4">
      <c r="A40" s="216" t="s">
        <v>242</v>
      </c>
      <c r="B40" s="216"/>
      <c r="C40" s="220"/>
      <c r="D40" s="220"/>
    </row>
    <row r="41" spans="1:4">
      <c r="A41" s="202"/>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G15" sqref="G15"/>
    </sheetView>
  </sheetViews>
  <sheetFormatPr defaultColWidth="9.140625" defaultRowHeight="12.75"/>
  <cols>
    <col min="1" max="1" width="6.85546875" style="257" customWidth="1"/>
    <col min="2" max="2" width="48.28515625" style="234" customWidth="1"/>
    <col min="3" max="3" width="12.28515625" style="258" customWidth="1"/>
    <col min="4" max="4" width="15.42578125" style="258" customWidth="1"/>
    <col min="5" max="5" width="15.7109375" style="258" customWidth="1"/>
    <col min="6" max="6" width="20.42578125" style="258" customWidth="1"/>
    <col min="7" max="7" width="24.28515625" style="234" customWidth="1"/>
    <col min="8" max="8" width="19.140625" style="233" bestFit="1" customWidth="1"/>
    <col min="9" max="9" width="9.140625" style="234"/>
    <col min="10" max="10" width="12.85546875" style="234" bestFit="1" customWidth="1"/>
    <col min="11" max="11" width="5.42578125" style="234" bestFit="1" customWidth="1"/>
    <col min="12" max="12" width="9.140625" style="234" customWidth="1"/>
    <col min="13" max="13" width="24.5703125" style="234" bestFit="1" customWidth="1"/>
    <col min="14" max="16384" width="9.140625" style="234"/>
  </cols>
  <sheetData>
    <row r="1" spans="1:13" ht="33.75" customHeight="1">
      <c r="A1" s="530" t="s">
        <v>532</v>
      </c>
      <c r="B1" s="530"/>
      <c r="C1" s="530"/>
      <c r="D1" s="530"/>
      <c r="E1" s="530"/>
      <c r="F1" s="530"/>
      <c r="G1" s="530"/>
    </row>
    <row r="2" spans="1:13" ht="34.5" customHeight="1">
      <c r="A2" s="531" t="s">
        <v>506</v>
      </c>
      <c r="B2" s="531"/>
      <c r="C2" s="531"/>
      <c r="D2" s="531"/>
      <c r="E2" s="531"/>
      <c r="F2" s="531"/>
      <c r="G2" s="531"/>
    </row>
    <row r="3" spans="1:13" ht="39.75" customHeight="1">
      <c r="A3" s="532" t="s">
        <v>533</v>
      </c>
      <c r="B3" s="532"/>
      <c r="C3" s="532"/>
      <c r="D3" s="532"/>
      <c r="E3" s="532"/>
      <c r="F3" s="532"/>
      <c r="G3" s="532"/>
    </row>
    <row r="4" spans="1:13">
      <c r="A4" s="533" t="str">
        <f>'BC Han muc nuoc ngoai'!A5:D5</f>
        <v>Tháng 1 năm 2021/January 2021</v>
      </c>
      <c r="B4" s="534"/>
      <c r="C4" s="534"/>
      <c r="D4" s="534"/>
      <c r="E4" s="534"/>
      <c r="F4" s="534"/>
      <c r="G4" s="534"/>
    </row>
    <row r="5" spans="1:13">
      <c r="A5" s="235"/>
      <c r="B5" s="235"/>
      <c r="C5" s="235"/>
      <c r="D5" s="235"/>
      <c r="E5" s="235"/>
      <c r="F5" s="235"/>
      <c r="G5" s="235"/>
    </row>
    <row r="6" spans="1:13" s="237" customFormat="1" ht="28.5" customHeight="1">
      <c r="A6" s="524" t="s">
        <v>534</v>
      </c>
      <c r="B6" s="524"/>
      <c r="C6" s="526" t="s">
        <v>501</v>
      </c>
      <c r="D6" s="527"/>
      <c r="E6" s="527"/>
      <c r="F6" s="527"/>
      <c r="G6" s="527"/>
      <c r="H6" s="236"/>
    </row>
    <row r="7" spans="1:13" s="237" customFormat="1" ht="28.5" customHeight="1">
      <c r="A7" s="524" t="s">
        <v>513</v>
      </c>
      <c r="B7" s="524"/>
      <c r="C7" s="525" t="s">
        <v>535</v>
      </c>
      <c r="D7" s="525"/>
      <c r="E7" s="525"/>
      <c r="F7" s="525"/>
      <c r="G7" s="525"/>
      <c r="H7" s="236"/>
    </row>
    <row r="8" spans="1:13" s="237" customFormat="1" ht="28.5" customHeight="1">
      <c r="A8" s="524" t="s">
        <v>536</v>
      </c>
      <c r="B8" s="524"/>
      <c r="C8" s="526" t="s">
        <v>319</v>
      </c>
      <c r="D8" s="527"/>
      <c r="E8" s="527"/>
      <c r="F8" s="527"/>
      <c r="G8" s="527"/>
      <c r="H8" s="236"/>
    </row>
    <row r="9" spans="1:13" s="237" customFormat="1" ht="24.75" customHeight="1">
      <c r="A9" s="528" t="s">
        <v>516</v>
      </c>
      <c r="B9" s="528"/>
      <c r="C9" s="529" t="str">
        <f>'BC Han muc nuoc ngoai'!C10:D10</f>
        <v>Ngày 04 tháng 02 năm 2021
04 Feb 2021</v>
      </c>
      <c r="D9" s="529"/>
      <c r="E9" s="529"/>
      <c r="F9" s="238"/>
      <c r="G9" s="239"/>
      <c r="H9" s="236"/>
    </row>
    <row r="10" spans="1:13" s="237" customFormat="1" ht="9" customHeight="1">
      <c r="A10" s="204"/>
      <c r="B10" s="204"/>
      <c r="C10" s="240"/>
      <c r="D10" s="238"/>
      <c r="E10" s="238"/>
      <c r="F10" s="238"/>
      <c r="G10" s="239"/>
      <c r="H10" s="236"/>
    </row>
    <row r="11" spans="1:13" ht="10.15" customHeight="1">
      <c r="A11" s="241"/>
      <c r="B11" s="241"/>
      <c r="C11" s="241"/>
      <c r="D11" s="241"/>
      <c r="E11" s="241"/>
      <c r="F11" s="241"/>
      <c r="G11" s="241"/>
    </row>
    <row r="12" spans="1:13" ht="18" customHeight="1">
      <c r="A12" s="242" t="s">
        <v>537</v>
      </c>
      <c r="B12" s="242"/>
      <c r="C12" s="242"/>
      <c r="D12" s="242"/>
      <c r="E12" s="242"/>
      <c r="F12" s="242"/>
      <c r="G12" s="243"/>
    </row>
    <row r="13" spans="1:13" ht="30.75" customHeight="1">
      <c r="A13" s="520" t="s">
        <v>538</v>
      </c>
      <c r="B13" s="520" t="s">
        <v>254</v>
      </c>
      <c r="C13" s="522" t="s">
        <v>312</v>
      </c>
      <c r="D13" s="523"/>
      <c r="E13" s="522" t="s">
        <v>539</v>
      </c>
      <c r="F13" s="523"/>
      <c r="G13" s="520" t="s">
        <v>540</v>
      </c>
      <c r="M13" s="244"/>
    </row>
    <row r="14" spans="1:13" ht="28.5" customHeight="1">
      <c r="A14" s="521"/>
      <c r="B14" s="521"/>
      <c r="C14" s="245" t="s">
        <v>520</v>
      </c>
      <c r="D14" s="245" t="s">
        <v>541</v>
      </c>
      <c r="E14" s="245" t="s">
        <v>520</v>
      </c>
      <c r="F14" s="245" t="s">
        <v>541</v>
      </c>
      <c r="G14" s="521"/>
      <c r="M14" s="244"/>
    </row>
    <row r="15" spans="1:13" s="250" customFormat="1" ht="25.5">
      <c r="A15" s="246" t="s">
        <v>89</v>
      </c>
      <c r="B15" s="6" t="s">
        <v>542</v>
      </c>
      <c r="C15" s="247"/>
      <c r="D15" s="247"/>
      <c r="E15" s="247"/>
      <c r="F15" s="247"/>
      <c r="G15" s="248"/>
      <c r="H15" s="249"/>
    </row>
    <row r="16" spans="1:13" s="250" customFormat="1" ht="25.5">
      <c r="A16" s="246"/>
      <c r="B16" s="6" t="s">
        <v>543</v>
      </c>
      <c r="C16" s="247"/>
      <c r="D16" s="247"/>
      <c r="E16" s="247"/>
      <c r="F16" s="247"/>
      <c r="G16" s="248"/>
      <c r="H16" s="249"/>
    </row>
    <row r="17" spans="1:13" s="250" customFormat="1" ht="25.5">
      <c r="A17" s="246"/>
      <c r="B17" s="6" t="s">
        <v>544</v>
      </c>
      <c r="C17" s="247"/>
      <c r="D17" s="247"/>
      <c r="E17" s="247"/>
      <c r="F17" s="247"/>
      <c r="G17" s="248"/>
      <c r="H17" s="249"/>
    </row>
    <row r="18" spans="1:13" s="250" customFormat="1" ht="25.5">
      <c r="A18" s="246"/>
      <c r="B18" s="6" t="s">
        <v>406</v>
      </c>
      <c r="C18" s="247"/>
      <c r="D18" s="247"/>
      <c r="E18" s="247"/>
      <c r="F18" s="247"/>
      <c r="G18" s="248"/>
      <c r="H18" s="249"/>
    </row>
    <row r="19" spans="1:13" s="250" customFormat="1" ht="25.5">
      <c r="A19" s="246" t="s">
        <v>93</v>
      </c>
      <c r="B19" s="6" t="s">
        <v>407</v>
      </c>
      <c r="C19" s="247"/>
      <c r="D19" s="247"/>
      <c r="E19" s="247"/>
      <c r="F19" s="247"/>
      <c r="G19" s="248"/>
      <c r="H19" s="249"/>
    </row>
    <row r="20" spans="1:13" s="250" customFormat="1" ht="25.5">
      <c r="A20" s="246" t="s">
        <v>97</v>
      </c>
      <c r="B20" s="6" t="s">
        <v>545</v>
      </c>
      <c r="C20" s="247"/>
      <c r="D20" s="247"/>
      <c r="E20" s="247"/>
      <c r="F20" s="247"/>
      <c r="G20" s="248"/>
      <c r="H20" s="249"/>
    </row>
    <row r="21" spans="1:13" s="250" customFormat="1" ht="25.5">
      <c r="A21" s="246" t="s">
        <v>99</v>
      </c>
      <c r="B21" s="6" t="s">
        <v>412</v>
      </c>
      <c r="C21" s="247"/>
      <c r="D21" s="247"/>
      <c r="E21" s="247"/>
      <c r="F21" s="247"/>
      <c r="G21" s="248"/>
      <c r="H21" s="249"/>
    </row>
    <row r="22" spans="1:13" s="250" customFormat="1" ht="38.25">
      <c r="A22" s="246" t="s">
        <v>101</v>
      </c>
      <c r="B22" s="6" t="s">
        <v>546</v>
      </c>
      <c r="C22" s="247"/>
      <c r="D22" s="247"/>
      <c r="E22" s="247"/>
      <c r="F22" s="247"/>
      <c r="G22" s="248"/>
      <c r="H22" s="249"/>
    </row>
    <row r="23" spans="1:13" s="250" customFormat="1" ht="25.5">
      <c r="A23" s="246" t="s">
        <v>103</v>
      </c>
      <c r="B23" s="6" t="s">
        <v>415</v>
      </c>
      <c r="C23" s="247"/>
      <c r="D23" s="247"/>
      <c r="E23" s="247"/>
      <c r="F23" s="247"/>
      <c r="G23" s="248"/>
      <c r="H23" s="249"/>
    </row>
    <row r="24" spans="1:13" s="250" customFormat="1" ht="25.5">
      <c r="A24" s="246" t="s">
        <v>105</v>
      </c>
      <c r="B24" s="6" t="s">
        <v>416</v>
      </c>
      <c r="C24" s="247"/>
      <c r="D24" s="247"/>
      <c r="E24" s="247"/>
      <c r="F24" s="247"/>
      <c r="G24" s="248"/>
      <c r="H24" s="249"/>
    </row>
    <row r="25" spans="1:13" s="250" customFormat="1" ht="25.5">
      <c r="A25" s="246" t="s">
        <v>107</v>
      </c>
      <c r="B25" s="6" t="s">
        <v>547</v>
      </c>
      <c r="C25" s="251"/>
      <c r="D25" s="251"/>
      <c r="E25" s="251"/>
      <c r="F25" s="251"/>
      <c r="G25" s="252"/>
      <c r="H25" s="249"/>
    </row>
    <row r="26" spans="1:13" ht="30.75" customHeight="1">
      <c r="A26" s="520" t="s">
        <v>538</v>
      </c>
      <c r="B26" s="520" t="s">
        <v>259</v>
      </c>
      <c r="C26" s="522" t="s">
        <v>312</v>
      </c>
      <c r="D26" s="523"/>
      <c r="E26" s="522" t="s">
        <v>539</v>
      </c>
      <c r="F26" s="523"/>
      <c r="G26" s="520" t="s">
        <v>540</v>
      </c>
      <c r="M26" s="244"/>
    </row>
    <row r="27" spans="1:13" ht="28.5" customHeight="1">
      <c r="A27" s="521"/>
      <c r="B27" s="521"/>
      <c r="C27" s="245" t="s">
        <v>520</v>
      </c>
      <c r="D27" s="245" t="s">
        <v>541</v>
      </c>
      <c r="E27" s="245" t="s">
        <v>520</v>
      </c>
      <c r="F27" s="245" t="s">
        <v>541</v>
      </c>
      <c r="G27" s="521"/>
      <c r="M27" s="244"/>
    </row>
    <row r="28" spans="1:13" s="250" customFormat="1" ht="38.25">
      <c r="A28" s="246" t="s">
        <v>110</v>
      </c>
      <c r="B28" s="6" t="s">
        <v>548</v>
      </c>
      <c r="C28" s="251"/>
      <c r="D28" s="251"/>
      <c r="E28" s="251"/>
      <c r="F28" s="251"/>
      <c r="G28" s="248"/>
      <c r="H28" s="249"/>
    </row>
    <row r="29" spans="1:13" s="250" customFormat="1" ht="25.5">
      <c r="A29" s="246" t="s">
        <v>112</v>
      </c>
      <c r="B29" s="6" t="s">
        <v>419</v>
      </c>
      <c r="C29" s="247"/>
      <c r="D29" s="247"/>
      <c r="E29" s="247"/>
      <c r="F29" s="247"/>
      <c r="G29" s="248"/>
      <c r="H29" s="249"/>
    </row>
    <row r="30" spans="1:13" s="250" customFormat="1" ht="25.5">
      <c r="A30" s="246" t="s">
        <v>114</v>
      </c>
      <c r="B30" s="6" t="s">
        <v>427</v>
      </c>
      <c r="C30" s="251"/>
      <c r="D30" s="251"/>
      <c r="E30" s="251"/>
      <c r="F30" s="251"/>
      <c r="G30" s="252"/>
      <c r="H30" s="249"/>
    </row>
    <row r="31" spans="1:13" s="250" customFormat="1" ht="15">
      <c r="A31" s="519" t="s">
        <v>530</v>
      </c>
      <c r="B31" s="519"/>
      <c r="C31" s="519"/>
      <c r="D31" s="519"/>
      <c r="E31" s="519"/>
      <c r="F31" s="519"/>
      <c r="G31" s="519"/>
      <c r="H31" s="249"/>
    </row>
    <row r="32" spans="1:13" s="250" customFormat="1" ht="15">
      <c r="A32" s="253"/>
      <c r="B32" s="254"/>
      <c r="C32" s="255"/>
      <c r="D32" s="255"/>
      <c r="E32" s="255"/>
      <c r="F32" s="255"/>
      <c r="G32" s="256"/>
      <c r="H32" s="249"/>
    </row>
    <row r="33" spans="1:13" s="233" customFormat="1" ht="11.25" customHeight="1">
      <c r="A33" s="257"/>
      <c r="B33" s="234"/>
      <c r="C33" s="258"/>
      <c r="D33" s="258"/>
      <c r="E33" s="258"/>
      <c r="F33" s="258"/>
      <c r="G33" s="234"/>
      <c r="I33" s="234"/>
      <c r="J33" s="234"/>
      <c r="K33" s="234"/>
      <c r="L33" s="234"/>
      <c r="M33" s="234"/>
    </row>
    <row r="34" spans="1:13" s="233" customFormat="1" ht="5.25" customHeight="1">
      <c r="A34" s="234"/>
      <c r="B34" s="259"/>
      <c r="C34" s="234"/>
      <c r="D34" s="234"/>
      <c r="E34" s="234"/>
      <c r="F34" s="234"/>
      <c r="G34" s="234"/>
      <c r="I34" s="234"/>
      <c r="J34" s="234"/>
      <c r="K34" s="234"/>
      <c r="L34" s="234"/>
      <c r="M34" s="234"/>
    </row>
    <row r="35" spans="1:13" s="233" customFormat="1" ht="12.75" customHeight="1">
      <c r="A35" s="260" t="s">
        <v>178</v>
      </c>
      <c r="B35" s="260"/>
      <c r="C35" s="261"/>
      <c r="D35" s="261"/>
      <c r="E35" s="261" t="s">
        <v>179</v>
      </c>
      <c r="F35" s="261"/>
      <c r="G35" s="261"/>
      <c r="I35" s="234"/>
      <c r="J35" s="234"/>
      <c r="K35" s="234"/>
      <c r="L35" s="234"/>
      <c r="M35" s="234"/>
    </row>
    <row r="36" spans="1:13" s="233" customFormat="1">
      <c r="A36" s="262" t="s">
        <v>180</v>
      </c>
      <c r="B36" s="262"/>
      <c r="C36" s="263"/>
      <c r="D36" s="263"/>
      <c r="E36" s="263" t="s">
        <v>181</v>
      </c>
      <c r="F36" s="261"/>
      <c r="G36" s="261"/>
      <c r="I36" s="234"/>
      <c r="J36" s="234"/>
      <c r="K36" s="234"/>
      <c r="L36" s="234"/>
      <c r="M36" s="234"/>
    </row>
    <row r="37" spans="1:13" s="233" customFormat="1">
      <c r="A37" s="264"/>
      <c r="B37" s="264"/>
      <c r="C37" s="265"/>
      <c r="D37" s="265"/>
      <c r="E37" s="265"/>
      <c r="F37" s="265"/>
      <c r="G37" s="241"/>
      <c r="I37" s="234"/>
      <c r="J37" s="234"/>
      <c r="K37" s="234"/>
      <c r="L37" s="234"/>
      <c r="M37" s="234"/>
    </row>
    <row r="38" spans="1:13" s="233" customFormat="1">
      <c r="A38" s="264"/>
      <c r="B38" s="264"/>
      <c r="C38" s="265"/>
      <c r="D38" s="265"/>
      <c r="E38" s="265"/>
      <c r="F38" s="265"/>
      <c r="G38" s="241"/>
      <c r="I38" s="234"/>
      <c r="J38" s="234"/>
      <c r="K38" s="234"/>
      <c r="L38" s="234"/>
      <c r="M38" s="234"/>
    </row>
    <row r="39" spans="1:13" s="233" customFormat="1">
      <c r="A39" s="264"/>
      <c r="B39" s="264"/>
      <c r="C39" s="265"/>
      <c r="D39" s="265"/>
      <c r="E39" s="265"/>
      <c r="F39" s="265"/>
      <c r="G39" s="241"/>
      <c r="I39" s="234"/>
      <c r="J39" s="234"/>
      <c r="K39" s="234"/>
      <c r="L39" s="234"/>
      <c r="M39" s="234"/>
    </row>
    <row r="40" spans="1:13" s="233" customFormat="1">
      <c r="A40" s="264"/>
      <c r="B40" s="264"/>
      <c r="C40" s="265"/>
      <c r="D40" s="265"/>
      <c r="E40" s="265"/>
      <c r="F40" s="265"/>
      <c r="G40" s="241"/>
      <c r="I40" s="234"/>
      <c r="J40" s="234"/>
      <c r="K40" s="234"/>
      <c r="L40" s="234"/>
      <c r="M40" s="234"/>
    </row>
    <row r="41" spans="1:13" s="233" customFormat="1" ht="65.25" customHeight="1">
      <c r="A41" s="266"/>
      <c r="B41" s="266"/>
      <c r="C41" s="267"/>
      <c r="D41" s="267"/>
      <c r="E41" s="267"/>
      <c r="F41" s="267"/>
      <c r="G41" s="268"/>
      <c r="I41" s="234"/>
      <c r="J41" s="234"/>
      <c r="K41" s="234"/>
      <c r="L41" s="234"/>
      <c r="M41" s="234"/>
    </row>
    <row r="42" spans="1:13" s="272" customFormat="1">
      <c r="A42" s="269" t="s">
        <v>549</v>
      </c>
      <c r="B42" s="269"/>
      <c r="C42" s="269"/>
      <c r="D42" s="227"/>
      <c r="E42" s="270" t="s">
        <v>531</v>
      </c>
      <c r="F42" s="271"/>
      <c r="G42" s="269"/>
      <c r="I42" s="273"/>
      <c r="J42" s="273"/>
      <c r="K42" s="273"/>
      <c r="L42" s="273"/>
      <c r="M42" s="273"/>
    </row>
    <row r="43" spans="1:13" s="272" customFormat="1">
      <c r="A43" s="274" t="s">
        <v>503</v>
      </c>
      <c r="B43" s="274"/>
      <c r="C43" s="274"/>
      <c r="D43" s="231"/>
      <c r="E43" s="231"/>
      <c r="F43" s="231"/>
      <c r="G43" s="274"/>
      <c r="I43" s="273"/>
      <c r="J43" s="273"/>
      <c r="K43" s="273"/>
      <c r="L43" s="273"/>
      <c r="M43" s="273"/>
    </row>
    <row r="44" spans="1:13" s="272" customFormat="1">
      <c r="A44" s="275" t="s">
        <v>242</v>
      </c>
      <c r="B44" s="275"/>
      <c r="C44" s="275"/>
      <c r="D44" s="275"/>
      <c r="E44" s="274"/>
      <c r="F44" s="274"/>
      <c r="G44" s="274"/>
      <c r="I44" s="273"/>
      <c r="J44" s="273"/>
      <c r="K44" s="273"/>
      <c r="L44" s="273"/>
      <c r="M44" s="273"/>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C10" sqref="C10"/>
    </sheetView>
  </sheetViews>
  <sheetFormatPr defaultColWidth="9.140625" defaultRowHeight="12.75"/>
  <cols>
    <col min="1" max="1" width="6.7109375" style="234" customWidth="1"/>
    <col min="2" max="2" width="50" style="234" customWidth="1"/>
    <col min="3" max="3" width="25.85546875" style="276" customWidth="1"/>
    <col min="4" max="7" width="21.7109375" style="276" customWidth="1"/>
    <col min="8" max="8" width="10.7109375" style="234" bestFit="1" customWidth="1"/>
    <col min="9" max="9" width="16" style="234" bestFit="1" customWidth="1"/>
    <col min="10" max="10" width="10.7109375" style="234" bestFit="1" customWidth="1"/>
    <col min="11" max="16384" width="9.140625" style="234"/>
  </cols>
  <sheetData>
    <row r="1" spans="1:7" ht="31.5" customHeight="1">
      <c r="A1" s="544" t="s">
        <v>532</v>
      </c>
      <c r="B1" s="544"/>
      <c r="C1" s="544"/>
      <c r="D1" s="544"/>
      <c r="E1" s="544"/>
      <c r="F1" s="544"/>
      <c r="G1" s="544"/>
    </row>
    <row r="2" spans="1:7" ht="37.15" customHeight="1">
      <c r="A2" s="531" t="s">
        <v>506</v>
      </c>
      <c r="B2" s="531"/>
      <c r="C2" s="531"/>
      <c r="D2" s="531"/>
      <c r="E2" s="531"/>
      <c r="F2" s="531"/>
      <c r="G2" s="531"/>
    </row>
    <row r="3" spans="1:7" ht="35.25" customHeight="1">
      <c r="A3" s="532" t="s">
        <v>533</v>
      </c>
      <c r="B3" s="532"/>
      <c r="C3" s="532"/>
      <c r="D3" s="532"/>
      <c r="E3" s="532"/>
      <c r="F3" s="532"/>
      <c r="G3" s="532"/>
    </row>
    <row r="4" spans="1:7">
      <c r="A4" s="534" t="str">
        <f>'ngay thang'!B10</f>
        <v>Tháng 1 năm 2021/January 2021</v>
      </c>
      <c r="B4" s="534"/>
      <c r="C4" s="534"/>
      <c r="D4" s="534"/>
      <c r="E4" s="534"/>
      <c r="F4" s="534"/>
      <c r="G4" s="534"/>
    </row>
    <row r="5" spans="1:7" ht="5.25" customHeight="1">
      <c r="A5" s="235"/>
      <c r="B5" s="534"/>
      <c r="C5" s="534"/>
      <c r="D5" s="534"/>
      <c r="E5" s="534"/>
      <c r="F5" s="235"/>
    </row>
    <row r="6" spans="1:7" ht="28.5" customHeight="1">
      <c r="A6" s="524" t="s">
        <v>534</v>
      </c>
      <c r="B6" s="524"/>
      <c r="C6" s="529" t="s">
        <v>501</v>
      </c>
      <c r="D6" s="536"/>
      <c r="E6" s="536"/>
      <c r="F6" s="536"/>
      <c r="G6" s="536"/>
    </row>
    <row r="7" spans="1:7" ht="28.5" customHeight="1">
      <c r="A7" s="524" t="s">
        <v>513</v>
      </c>
      <c r="B7" s="524"/>
      <c r="C7" s="535" t="s">
        <v>550</v>
      </c>
      <c r="D7" s="535"/>
      <c r="E7" s="535"/>
      <c r="F7" s="535"/>
      <c r="G7" s="535"/>
    </row>
    <row r="8" spans="1:7" ht="28.5" customHeight="1">
      <c r="A8" s="524" t="s">
        <v>536</v>
      </c>
      <c r="B8" s="524"/>
      <c r="C8" s="529" t="s">
        <v>319</v>
      </c>
      <c r="D8" s="536"/>
      <c r="E8" s="277"/>
      <c r="F8" s="277"/>
      <c r="G8" s="277"/>
    </row>
    <row r="9" spans="1:7" s="237" customFormat="1" ht="24" customHeight="1">
      <c r="A9" s="537" t="s">
        <v>551</v>
      </c>
      <c r="B9" s="528"/>
      <c r="C9" s="529" t="str">
        <f>'BC TS DT nuoc ngoai'!C9:E9</f>
        <v>Ngày 04 tháng 02 năm 2021
04 Feb 2021</v>
      </c>
      <c r="D9" s="529"/>
      <c r="E9" s="278"/>
      <c r="F9" s="278"/>
      <c r="G9" s="238"/>
    </row>
    <row r="10" spans="1:7" ht="11.25" customHeight="1">
      <c r="A10" s="279"/>
      <c r="B10" s="279"/>
      <c r="C10" s="279"/>
      <c r="D10" s="279"/>
      <c r="E10" s="279"/>
      <c r="F10" s="279"/>
      <c r="G10" s="279"/>
    </row>
    <row r="11" spans="1:7" s="237" customFormat="1" ht="18.600000000000001" customHeight="1">
      <c r="A11" s="280" t="s">
        <v>552</v>
      </c>
      <c r="B11" s="280"/>
      <c r="C11" s="280"/>
      <c r="D11" s="280"/>
      <c r="E11" s="280"/>
      <c r="F11" s="280"/>
      <c r="G11" s="281"/>
    </row>
    <row r="12" spans="1:7" ht="60" customHeight="1">
      <c r="A12" s="538" t="s">
        <v>538</v>
      </c>
      <c r="B12" s="538" t="s">
        <v>553</v>
      </c>
      <c r="C12" s="540" t="s">
        <v>312</v>
      </c>
      <c r="D12" s="541"/>
      <c r="E12" s="540" t="s">
        <v>539</v>
      </c>
      <c r="F12" s="541"/>
      <c r="G12" s="542" t="s">
        <v>554</v>
      </c>
    </row>
    <row r="13" spans="1:7" ht="60" customHeight="1">
      <c r="A13" s="539"/>
      <c r="B13" s="539"/>
      <c r="C13" s="282" t="s">
        <v>520</v>
      </c>
      <c r="D13" s="282" t="s">
        <v>541</v>
      </c>
      <c r="E13" s="282" t="s">
        <v>520</v>
      </c>
      <c r="F13" s="282" t="s">
        <v>541</v>
      </c>
      <c r="G13" s="543"/>
    </row>
    <row r="14" spans="1:7" s="285" customFormat="1" ht="51">
      <c r="A14" s="283" t="s">
        <v>46</v>
      </c>
      <c r="B14" s="10" t="s">
        <v>555</v>
      </c>
      <c r="C14" s="284"/>
      <c r="D14" s="284"/>
      <c r="E14" s="284"/>
      <c r="F14" s="284"/>
      <c r="G14" s="284"/>
    </row>
    <row r="15" spans="1:7" s="285" customFormat="1" ht="25.5">
      <c r="A15" s="246">
        <v>1</v>
      </c>
      <c r="B15" s="6" t="s">
        <v>431</v>
      </c>
      <c r="C15" s="286"/>
      <c r="D15" s="286"/>
      <c r="E15" s="286"/>
      <c r="F15" s="286"/>
      <c r="G15" s="286"/>
    </row>
    <row r="16" spans="1:7" s="285" customFormat="1" ht="25.5">
      <c r="A16" s="246">
        <v>2</v>
      </c>
      <c r="B16" s="6" t="s">
        <v>556</v>
      </c>
      <c r="C16" s="286"/>
      <c r="D16" s="286"/>
      <c r="E16" s="286"/>
      <c r="F16" s="286"/>
      <c r="G16" s="286"/>
    </row>
    <row r="17" spans="1:7" s="285" customFormat="1" ht="25.5">
      <c r="A17" s="246">
        <v>3</v>
      </c>
      <c r="B17" s="6" t="s">
        <v>557</v>
      </c>
      <c r="C17" s="286"/>
      <c r="D17" s="286"/>
      <c r="E17" s="286"/>
      <c r="F17" s="286"/>
      <c r="G17" s="284"/>
    </row>
    <row r="18" spans="1:7" s="285" customFormat="1" ht="25.5">
      <c r="A18" s="283" t="s">
        <v>56</v>
      </c>
      <c r="B18" s="10" t="s">
        <v>558</v>
      </c>
      <c r="C18" s="284"/>
      <c r="D18" s="284"/>
      <c r="E18" s="284"/>
      <c r="F18" s="284"/>
      <c r="G18" s="284"/>
    </row>
    <row r="19" spans="1:7" s="285" customFormat="1" ht="25.5">
      <c r="A19" s="246">
        <v>1</v>
      </c>
      <c r="B19" s="6" t="s">
        <v>559</v>
      </c>
      <c r="C19" s="286"/>
      <c r="D19" s="286"/>
      <c r="E19" s="286"/>
      <c r="F19" s="286"/>
      <c r="G19" s="286"/>
    </row>
    <row r="20" spans="1:7" s="285" customFormat="1" ht="25.5">
      <c r="A20" s="246">
        <v>2</v>
      </c>
      <c r="B20" s="6" t="s">
        <v>443</v>
      </c>
      <c r="C20" s="286"/>
      <c r="D20" s="286"/>
      <c r="E20" s="286"/>
      <c r="F20" s="286"/>
      <c r="G20" s="286"/>
    </row>
    <row r="21" spans="1:7" s="285" customFormat="1" ht="51">
      <c r="A21" s="283" t="s">
        <v>133</v>
      </c>
      <c r="B21" s="10" t="s">
        <v>560</v>
      </c>
      <c r="C21" s="284"/>
      <c r="D21" s="284"/>
      <c r="E21" s="284"/>
      <c r="F21" s="284"/>
      <c r="G21" s="284"/>
    </row>
    <row r="22" spans="1:7" s="285" customFormat="1" ht="25.5">
      <c r="A22" s="283" t="s">
        <v>135</v>
      </c>
      <c r="B22" s="10" t="s">
        <v>561</v>
      </c>
      <c r="C22" s="284"/>
      <c r="D22" s="284"/>
      <c r="E22" s="284"/>
      <c r="F22" s="284"/>
      <c r="G22" s="284"/>
    </row>
    <row r="23" spans="1:7" s="285" customFormat="1" ht="25.5">
      <c r="A23" s="246">
        <v>1</v>
      </c>
      <c r="B23" s="6" t="s">
        <v>447</v>
      </c>
      <c r="C23" s="286"/>
      <c r="D23" s="286"/>
      <c r="E23" s="286"/>
      <c r="F23" s="286"/>
      <c r="G23" s="286"/>
    </row>
    <row r="24" spans="1:7" ht="25.5">
      <c r="A24" s="246">
        <v>2</v>
      </c>
      <c r="B24" s="6" t="s">
        <v>448</v>
      </c>
      <c r="C24" s="286"/>
      <c r="D24" s="286"/>
      <c r="E24" s="286"/>
      <c r="F24" s="286"/>
      <c r="G24" s="286"/>
    </row>
    <row r="25" spans="1:7">
      <c r="A25" s="519" t="s">
        <v>530</v>
      </c>
      <c r="B25" s="519"/>
      <c r="C25" s="519"/>
      <c r="D25" s="519"/>
      <c r="E25" s="519"/>
      <c r="F25" s="519"/>
      <c r="G25" s="519"/>
    </row>
    <row r="27" spans="1:7" ht="12.75" customHeight="1">
      <c r="A27" s="287" t="s">
        <v>178</v>
      </c>
      <c r="B27" s="287"/>
      <c r="C27" s="288"/>
      <c r="D27" s="288"/>
      <c r="E27" s="288" t="s">
        <v>179</v>
      </c>
      <c r="F27" s="261"/>
      <c r="G27" s="261"/>
    </row>
    <row r="28" spans="1:7">
      <c r="A28" s="262" t="s">
        <v>180</v>
      </c>
      <c r="B28" s="262"/>
      <c r="C28" s="263"/>
      <c r="D28" s="263"/>
      <c r="E28" s="263" t="s">
        <v>181</v>
      </c>
      <c r="F28" s="263"/>
      <c r="G28" s="263"/>
    </row>
    <row r="29" spans="1:7">
      <c r="A29" s="264"/>
      <c r="B29" s="264"/>
      <c r="C29" s="288"/>
      <c r="D29" s="288"/>
      <c r="E29" s="288"/>
      <c r="F29" s="265"/>
      <c r="G29" s="265"/>
    </row>
    <row r="30" spans="1:7">
      <c r="A30" s="264"/>
      <c r="B30" s="264"/>
      <c r="C30" s="288"/>
      <c r="D30" s="288"/>
      <c r="E30" s="288"/>
      <c r="F30" s="265"/>
      <c r="G30" s="265"/>
    </row>
    <row r="31" spans="1:7">
      <c r="A31" s="264"/>
      <c r="B31" s="264"/>
      <c r="C31" s="288"/>
      <c r="D31" s="288"/>
      <c r="E31" s="288"/>
      <c r="F31" s="265"/>
      <c r="G31" s="265"/>
    </row>
    <row r="32" spans="1:7">
      <c r="A32" s="264"/>
      <c r="B32" s="264"/>
      <c r="C32" s="288"/>
      <c r="D32" s="288"/>
      <c r="E32" s="288"/>
      <c r="F32" s="265"/>
      <c r="G32" s="265"/>
    </row>
    <row r="33" spans="1:7">
      <c r="A33" s="264"/>
      <c r="B33" s="264"/>
      <c r="C33" s="288"/>
      <c r="D33" s="288"/>
      <c r="E33" s="288"/>
      <c r="F33" s="265"/>
      <c r="G33" s="265"/>
    </row>
    <row r="34" spans="1:7">
      <c r="A34" s="264"/>
      <c r="B34" s="264"/>
      <c r="C34" s="288"/>
      <c r="D34" s="288"/>
      <c r="E34" s="288"/>
      <c r="F34" s="265"/>
      <c r="G34" s="265"/>
    </row>
    <row r="35" spans="1:7">
      <c r="A35" s="264"/>
      <c r="B35" s="264"/>
      <c r="C35" s="288"/>
      <c r="D35" s="288"/>
      <c r="E35" s="288"/>
      <c r="F35" s="265"/>
      <c r="G35" s="265"/>
    </row>
    <row r="36" spans="1:7">
      <c r="A36" s="264"/>
      <c r="B36" s="264"/>
      <c r="C36" s="288"/>
      <c r="D36" s="288"/>
      <c r="E36" s="288"/>
      <c r="F36" s="265"/>
      <c r="G36" s="265"/>
    </row>
    <row r="37" spans="1:7">
      <c r="A37" s="264"/>
      <c r="B37" s="264"/>
      <c r="C37" s="288"/>
      <c r="D37" s="288"/>
      <c r="E37" s="288"/>
      <c r="F37" s="265"/>
      <c r="G37" s="265"/>
    </row>
    <row r="38" spans="1:7" ht="32.25" customHeight="1">
      <c r="A38" s="266"/>
      <c r="B38" s="266"/>
      <c r="C38" s="289"/>
      <c r="D38" s="289"/>
      <c r="E38" s="289"/>
      <c r="F38" s="267"/>
      <c r="G38" s="267"/>
    </row>
    <row r="39" spans="1:7" s="273" customFormat="1">
      <c r="A39" s="290" t="s">
        <v>549</v>
      </c>
      <c r="B39" s="269"/>
      <c r="C39" s="290"/>
      <c r="D39" s="227"/>
      <c r="E39" s="228" t="s">
        <v>531</v>
      </c>
      <c r="F39" s="269"/>
      <c r="G39" s="269"/>
    </row>
    <row r="40" spans="1:7">
      <c r="A40" s="291" t="s">
        <v>503</v>
      </c>
      <c r="B40" s="274"/>
      <c r="C40" s="292"/>
      <c r="D40" s="231"/>
      <c r="E40" s="231"/>
      <c r="F40" s="293"/>
      <c r="G40" s="293"/>
    </row>
    <row r="41" spans="1:7">
      <c r="A41" s="241" t="s">
        <v>562</v>
      </c>
      <c r="B41" s="262"/>
      <c r="C41" s="241"/>
      <c r="D41" s="241"/>
      <c r="E41" s="293"/>
      <c r="F41" s="293"/>
      <c r="G41" s="293"/>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C10" sqref="C10"/>
    </sheetView>
  </sheetViews>
  <sheetFormatPr defaultColWidth="9.140625" defaultRowHeight="12.75"/>
  <cols>
    <col min="1" max="1" width="9.140625" style="296"/>
    <col min="2" max="2" width="27.42578125" style="296" customWidth="1"/>
    <col min="3" max="3" width="12.5703125" style="296" customWidth="1"/>
    <col min="4" max="4" width="12.42578125" style="296" customWidth="1"/>
    <col min="5" max="5" width="14.7109375" style="296" customWidth="1"/>
    <col min="6" max="6" width="18.28515625" style="296" customWidth="1"/>
    <col min="7" max="7" width="24" style="296" customWidth="1"/>
    <col min="8" max="8" width="28.28515625" style="310" customWidth="1"/>
    <col min="9" max="9" width="14.85546875" style="364" bestFit="1" customWidth="1"/>
    <col min="10" max="13" width="21.140625" style="296" customWidth="1"/>
    <col min="14" max="14" width="13.42578125" style="296" bestFit="1" customWidth="1"/>
    <col min="15" max="15" width="8" style="296" bestFit="1" customWidth="1"/>
    <col min="16" max="20" width="9.140625" style="296"/>
    <col min="21" max="21" width="12" style="296" bestFit="1" customWidth="1"/>
    <col min="22" max="22" width="13.42578125" style="296" bestFit="1" customWidth="1"/>
    <col min="23" max="16384" width="9.140625" style="296"/>
  </cols>
  <sheetData>
    <row r="1" spans="1:13" ht="29.25" customHeight="1">
      <c r="A1" s="554" t="s">
        <v>563</v>
      </c>
      <c r="B1" s="554"/>
      <c r="C1" s="554"/>
      <c r="D1" s="554"/>
      <c r="E1" s="554"/>
      <c r="F1" s="554"/>
      <c r="G1" s="554"/>
      <c r="H1" s="554"/>
      <c r="I1" s="294"/>
      <c r="J1" s="295"/>
      <c r="K1" s="295"/>
      <c r="L1" s="295"/>
      <c r="M1" s="295"/>
    </row>
    <row r="2" spans="1:13" ht="43.15" customHeight="1">
      <c r="A2" s="555" t="s">
        <v>506</v>
      </c>
      <c r="B2" s="555"/>
      <c r="C2" s="555"/>
      <c r="D2" s="555"/>
      <c r="E2" s="555"/>
      <c r="F2" s="555"/>
      <c r="G2" s="555"/>
      <c r="H2" s="555"/>
      <c r="I2" s="297"/>
      <c r="J2" s="298"/>
      <c r="K2" s="298"/>
      <c r="L2" s="298"/>
      <c r="M2" s="298"/>
    </row>
    <row r="3" spans="1:13" ht="37.15" customHeight="1">
      <c r="A3" s="556" t="s">
        <v>533</v>
      </c>
      <c r="B3" s="556"/>
      <c r="C3" s="556"/>
      <c r="D3" s="556"/>
      <c r="E3" s="556"/>
      <c r="F3" s="556"/>
      <c r="G3" s="556"/>
      <c r="H3" s="556"/>
      <c r="I3" s="299"/>
      <c r="J3" s="300"/>
      <c r="K3" s="300"/>
      <c r="L3" s="300"/>
      <c r="M3" s="300"/>
    </row>
    <row r="4" spans="1:13" ht="14.25" customHeight="1">
      <c r="A4" s="557" t="str">
        <f>'ngay thang'!B12</f>
        <v>Tại ngày 31 tháng 01 năm 2020/As at 31 January 2021</v>
      </c>
      <c r="B4" s="558"/>
      <c r="C4" s="558"/>
      <c r="D4" s="558"/>
      <c r="E4" s="558"/>
      <c r="F4" s="558"/>
      <c r="G4" s="558"/>
      <c r="H4" s="558"/>
      <c r="I4" s="301"/>
      <c r="J4" s="302"/>
      <c r="K4" s="302"/>
      <c r="L4" s="302"/>
      <c r="M4" s="302"/>
    </row>
    <row r="5" spans="1:13" ht="13.5" customHeight="1">
      <c r="A5" s="302"/>
      <c r="B5" s="302"/>
      <c r="C5" s="302"/>
      <c r="D5" s="302"/>
      <c r="E5" s="302"/>
      <c r="F5" s="302"/>
      <c r="G5" s="302"/>
      <c r="H5" s="303"/>
      <c r="I5" s="301"/>
      <c r="J5" s="302"/>
      <c r="K5" s="302"/>
      <c r="L5" s="302"/>
      <c r="M5" s="302"/>
    </row>
    <row r="6" spans="1:13" ht="31.5" customHeight="1">
      <c r="A6" s="551" t="s">
        <v>564</v>
      </c>
      <c r="B6" s="551"/>
      <c r="C6" s="529" t="s">
        <v>565</v>
      </c>
      <c r="D6" s="553"/>
      <c r="E6" s="553"/>
      <c r="F6" s="553"/>
      <c r="G6" s="553"/>
      <c r="H6" s="553"/>
      <c r="I6" s="304"/>
      <c r="J6" s="305"/>
      <c r="K6" s="305"/>
      <c r="L6" s="305"/>
      <c r="M6" s="305"/>
    </row>
    <row r="7" spans="1:13" ht="31.5" customHeight="1">
      <c r="A7" s="551" t="s">
        <v>566</v>
      </c>
      <c r="B7" s="551"/>
      <c r="C7" s="552" t="s">
        <v>567</v>
      </c>
      <c r="D7" s="552"/>
      <c r="E7" s="552"/>
      <c r="F7" s="552"/>
      <c r="G7" s="552"/>
      <c r="H7" s="552"/>
      <c r="I7" s="306"/>
      <c r="J7" s="307"/>
      <c r="K7" s="307"/>
      <c r="L7" s="307"/>
      <c r="M7" s="307"/>
    </row>
    <row r="8" spans="1:13" ht="31.5" customHeight="1">
      <c r="A8" s="551" t="s">
        <v>568</v>
      </c>
      <c r="B8" s="551"/>
      <c r="C8" s="529" t="s">
        <v>569</v>
      </c>
      <c r="D8" s="553"/>
      <c r="E8" s="553"/>
      <c r="F8" s="553"/>
      <c r="G8" s="553"/>
      <c r="H8" s="553"/>
      <c r="I8" s="304"/>
      <c r="J8" s="305"/>
      <c r="K8" s="305"/>
      <c r="L8" s="305"/>
      <c r="M8" s="305"/>
    </row>
    <row r="9" spans="1:13" ht="24.75" customHeight="1">
      <c r="A9" s="537" t="s">
        <v>551</v>
      </c>
      <c r="B9" s="551"/>
      <c r="C9" s="529" t="str">
        <f>'BCKetQuaHoatDong DT nuoc ngoai'!C9:D9</f>
        <v>Ngày 04 tháng 02 năm 2021
04 Feb 2021</v>
      </c>
      <c r="D9" s="529"/>
      <c r="E9" s="529"/>
      <c r="F9" s="529"/>
      <c r="G9" s="529"/>
      <c r="H9" s="529"/>
      <c r="I9" s="308"/>
      <c r="J9" s="308"/>
      <c r="K9" s="308"/>
      <c r="L9" s="308"/>
      <c r="M9" s="308"/>
    </row>
    <row r="10" spans="1:13" ht="9" customHeight="1">
      <c r="A10" s="309"/>
      <c r="B10" s="309"/>
      <c r="C10" s="309"/>
      <c r="D10" s="309"/>
      <c r="E10" s="309"/>
      <c r="F10" s="309"/>
      <c r="G10" s="309"/>
      <c r="I10" s="311"/>
      <c r="J10" s="312"/>
      <c r="K10" s="312"/>
      <c r="L10" s="312"/>
      <c r="M10" s="312"/>
    </row>
    <row r="11" spans="1:13" ht="17.45" customHeight="1">
      <c r="A11" s="313" t="s">
        <v>570</v>
      </c>
      <c r="B11" s="313"/>
      <c r="C11" s="313"/>
      <c r="D11" s="313"/>
      <c r="E11" s="313"/>
      <c r="F11" s="313"/>
      <c r="G11" s="313"/>
      <c r="H11" s="314" t="s">
        <v>571</v>
      </c>
      <c r="I11" s="315"/>
      <c r="J11" s="316"/>
      <c r="K11" s="316"/>
      <c r="L11" s="316"/>
      <c r="M11" s="316"/>
    </row>
    <row r="12" spans="1:13" ht="59.25" customHeight="1">
      <c r="A12" s="538" t="s">
        <v>572</v>
      </c>
      <c r="B12" s="538" t="s">
        <v>573</v>
      </c>
      <c r="C12" s="538" t="s">
        <v>574</v>
      </c>
      <c r="D12" s="547" t="s">
        <v>575</v>
      </c>
      <c r="E12" s="548"/>
      <c r="F12" s="547" t="s">
        <v>576</v>
      </c>
      <c r="G12" s="548"/>
      <c r="H12" s="549" t="s">
        <v>577</v>
      </c>
      <c r="I12" s="317"/>
      <c r="J12" s="318"/>
      <c r="K12" s="318"/>
      <c r="L12" s="318"/>
      <c r="M12" s="318"/>
    </row>
    <row r="13" spans="1:13" ht="30" customHeight="1">
      <c r="A13" s="539"/>
      <c r="B13" s="539"/>
      <c r="C13" s="539"/>
      <c r="D13" s="319" t="s">
        <v>520</v>
      </c>
      <c r="E13" s="320" t="s">
        <v>541</v>
      </c>
      <c r="F13" s="319" t="s">
        <v>520</v>
      </c>
      <c r="G13" s="320" t="s">
        <v>541</v>
      </c>
      <c r="H13" s="550"/>
      <c r="I13" s="317"/>
      <c r="J13" s="318"/>
      <c r="K13" s="318"/>
      <c r="L13" s="318"/>
      <c r="M13" s="318"/>
    </row>
    <row r="14" spans="1:13" ht="39" customHeight="1">
      <c r="A14" s="321" t="s">
        <v>46</v>
      </c>
      <c r="B14" s="322" t="s">
        <v>578</v>
      </c>
      <c r="C14" s="321"/>
      <c r="D14" s="319"/>
      <c r="E14" s="320"/>
      <c r="F14" s="320"/>
      <c r="G14" s="320"/>
      <c r="H14" s="323"/>
      <c r="I14" s="317"/>
      <c r="J14" s="318"/>
      <c r="K14" s="318"/>
      <c r="L14" s="318"/>
      <c r="M14" s="318"/>
    </row>
    <row r="15" spans="1:13" ht="19.5" customHeight="1">
      <c r="A15" s="321">
        <v>1</v>
      </c>
      <c r="B15" s="321"/>
      <c r="C15" s="321"/>
      <c r="D15" s="319"/>
      <c r="E15" s="320"/>
      <c r="F15" s="320"/>
      <c r="G15" s="320"/>
      <c r="H15" s="323"/>
      <c r="I15" s="317"/>
      <c r="J15" s="318"/>
      <c r="K15" s="318"/>
      <c r="L15" s="318"/>
      <c r="M15" s="318"/>
    </row>
    <row r="16" spans="1:13" ht="33" customHeight="1">
      <c r="A16" s="321"/>
      <c r="B16" s="322" t="s">
        <v>465</v>
      </c>
      <c r="C16" s="321"/>
      <c r="D16" s="319"/>
      <c r="E16" s="320"/>
      <c r="F16" s="320"/>
      <c r="G16" s="320"/>
      <c r="H16" s="323"/>
      <c r="I16" s="317"/>
      <c r="J16" s="318"/>
      <c r="K16" s="318"/>
      <c r="L16" s="318"/>
      <c r="M16" s="318"/>
    </row>
    <row r="17" spans="1:14" ht="28.5" customHeight="1">
      <c r="A17" s="321" t="s">
        <v>56</v>
      </c>
      <c r="B17" s="322" t="s">
        <v>579</v>
      </c>
      <c r="C17" s="321"/>
      <c r="D17" s="319"/>
      <c r="E17" s="320"/>
      <c r="F17" s="320"/>
      <c r="G17" s="320"/>
      <c r="H17" s="323"/>
      <c r="I17" s="317"/>
      <c r="J17" s="318"/>
      <c r="K17" s="318"/>
      <c r="L17" s="318"/>
      <c r="M17" s="318"/>
    </row>
    <row r="18" spans="1:14" ht="19.5" customHeight="1">
      <c r="A18" s="321">
        <v>1</v>
      </c>
      <c r="B18" s="322"/>
      <c r="C18" s="321"/>
      <c r="D18" s="319"/>
      <c r="E18" s="320"/>
      <c r="F18" s="320"/>
      <c r="G18" s="320"/>
      <c r="H18" s="323"/>
      <c r="I18" s="317"/>
      <c r="J18" s="318"/>
      <c r="K18" s="318"/>
      <c r="L18" s="318"/>
      <c r="M18" s="318"/>
    </row>
    <row r="19" spans="1:14" ht="34.5" customHeight="1">
      <c r="A19" s="321"/>
      <c r="B19" s="322" t="s">
        <v>465</v>
      </c>
      <c r="C19" s="321"/>
      <c r="D19" s="319"/>
      <c r="E19" s="320"/>
      <c r="F19" s="320"/>
      <c r="G19" s="320"/>
      <c r="H19" s="323"/>
      <c r="I19" s="317"/>
      <c r="J19" s="318"/>
      <c r="K19" s="318"/>
      <c r="L19" s="318"/>
      <c r="M19" s="318"/>
    </row>
    <row r="20" spans="1:14" ht="30" customHeight="1">
      <c r="A20" s="324" t="s">
        <v>133</v>
      </c>
      <c r="B20" s="325" t="s">
        <v>580</v>
      </c>
      <c r="C20" s="326"/>
      <c r="D20" s="325"/>
      <c r="E20" s="327"/>
      <c r="F20" s="328"/>
      <c r="G20" s="328"/>
      <c r="H20" s="329"/>
      <c r="I20" s="330"/>
      <c r="J20" s="330"/>
      <c r="K20" s="331"/>
      <c r="L20" s="331"/>
      <c r="M20" s="331"/>
      <c r="N20" s="332"/>
    </row>
    <row r="21" spans="1:14" ht="30" customHeight="1">
      <c r="A21" s="324">
        <v>1</v>
      </c>
      <c r="B21" s="325"/>
      <c r="C21" s="326"/>
      <c r="D21" s="325"/>
      <c r="E21" s="327"/>
      <c r="F21" s="328"/>
      <c r="G21" s="328"/>
      <c r="H21" s="329"/>
      <c r="I21" s="330"/>
      <c r="J21" s="330"/>
      <c r="K21" s="331"/>
      <c r="L21" s="331"/>
      <c r="M21" s="331"/>
      <c r="N21" s="332"/>
    </row>
    <row r="22" spans="1:14" s="337" customFormat="1" ht="25.5">
      <c r="A22" s="333"/>
      <c r="B22" s="325" t="s">
        <v>465</v>
      </c>
      <c r="C22" s="326"/>
      <c r="D22" s="334"/>
      <c r="E22" s="335"/>
      <c r="F22" s="336"/>
      <c r="G22" s="336"/>
      <c r="H22" s="329"/>
    </row>
    <row r="23" spans="1:14" s="340" customFormat="1" ht="25.5">
      <c r="A23" s="324" t="s">
        <v>268</v>
      </c>
      <c r="B23" s="325" t="s">
        <v>581</v>
      </c>
      <c r="C23" s="326"/>
      <c r="D23" s="334"/>
      <c r="E23" s="335"/>
      <c r="F23" s="338"/>
      <c r="G23" s="338"/>
      <c r="H23" s="339"/>
    </row>
    <row r="24" spans="1:14" s="340" customFormat="1" ht="15">
      <c r="A24" s="324">
        <v>1</v>
      </c>
      <c r="B24" s="325"/>
      <c r="C24" s="326"/>
      <c r="D24" s="334"/>
      <c r="E24" s="335"/>
      <c r="F24" s="338"/>
      <c r="G24" s="338"/>
      <c r="H24" s="339"/>
    </row>
    <row r="25" spans="1:14" s="340" customFormat="1" ht="25.5">
      <c r="A25" s="333"/>
      <c r="B25" s="325" t="s">
        <v>465</v>
      </c>
      <c r="C25" s="341"/>
      <c r="D25" s="341"/>
      <c r="E25" s="342"/>
      <c r="F25" s="342"/>
      <c r="G25" s="342"/>
      <c r="H25" s="339"/>
    </row>
    <row r="26" spans="1:14" s="340" customFormat="1" ht="25.5">
      <c r="A26" s="324" t="s">
        <v>139</v>
      </c>
      <c r="B26" s="325" t="s">
        <v>582</v>
      </c>
      <c r="C26" s="334"/>
      <c r="D26" s="334"/>
      <c r="E26" s="335"/>
      <c r="F26" s="335"/>
      <c r="G26" s="335"/>
      <c r="H26" s="339"/>
    </row>
    <row r="27" spans="1:14" s="340" customFormat="1" ht="15">
      <c r="A27" s="324">
        <v>1</v>
      </c>
      <c r="B27" s="333"/>
      <c r="C27" s="343"/>
      <c r="D27" s="343"/>
      <c r="E27" s="344"/>
      <c r="F27" s="345"/>
      <c r="G27" s="345"/>
      <c r="H27" s="346"/>
    </row>
    <row r="28" spans="1:14" s="349" customFormat="1" ht="25.5">
      <c r="A28" s="333"/>
      <c r="B28" s="325" t="s">
        <v>465</v>
      </c>
      <c r="C28" s="347"/>
      <c r="D28" s="334"/>
      <c r="E28" s="335"/>
      <c r="F28" s="336"/>
      <c r="G28" s="336"/>
      <c r="H28" s="348"/>
    </row>
    <row r="29" spans="1:14" s="350" customFormat="1" ht="25.5">
      <c r="A29" s="324" t="s">
        <v>67</v>
      </c>
      <c r="B29" s="325" t="s">
        <v>583</v>
      </c>
      <c r="C29" s="326"/>
      <c r="D29" s="334"/>
      <c r="E29" s="335"/>
      <c r="F29" s="338"/>
      <c r="G29" s="338"/>
      <c r="H29" s="339"/>
    </row>
    <row r="30" spans="1:14" s="350" customFormat="1" ht="15">
      <c r="A30" s="324">
        <v>1</v>
      </c>
      <c r="B30" s="333"/>
      <c r="C30" s="351"/>
      <c r="D30" s="351"/>
      <c r="E30" s="352"/>
      <c r="F30" s="353"/>
      <c r="G30" s="353"/>
      <c r="H30" s="354"/>
    </row>
    <row r="31" spans="1:14" s="349" customFormat="1" ht="25.5">
      <c r="A31" s="325"/>
      <c r="B31" s="325" t="s">
        <v>465</v>
      </c>
      <c r="C31" s="334"/>
      <c r="D31" s="334"/>
      <c r="E31" s="335"/>
      <c r="F31" s="336"/>
      <c r="G31" s="336"/>
      <c r="H31" s="348"/>
    </row>
    <row r="32" spans="1:14" s="337" customFormat="1" ht="25.5">
      <c r="A32" s="324" t="s">
        <v>142</v>
      </c>
      <c r="B32" s="325" t="s">
        <v>584</v>
      </c>
      <c r="C32" s="347"/>
      <c r="D32" s="334"/>
      <c r="E32" s="335"/>
      <c r="F32" s="342"/>
      <c r="G32" s="342"/>
      <c r="H32" s="348"/>
      <c r="I32" s="355"/>
    </row>
    <row r="33" spans="1:13">
      <c r="A33" s="356"/>
      <c r="B33" s="356"/>
      <c r="C33" s="357"/>
      <c r="D33" s="358"/>
      <c r="E33" s="359"/>
      <c r="F33" s="360"/>
      <c r="G33" s="360"/>
      <c r="H33" s="361"/>
      <c r="I33" s="362"/>
      <c r="J33" s="363"/>
      <c r="K33" s="363"/>
      <c r="L33" s="363"/>
      <c r="M33" s="363"/>
    </row>
    <row r="34" spans="1:13">
      <c r="A34" s="519" t="s">
        <v>530</v>
      </c>
      <c r="B34" s="519"/>
      <c r="C34" s="519"/>
      <c r="D34" s="519"/>
      <c r="E34" s="519"/>
      <c r="F34" s="519"/>
      <c r="G34" s="519"/>
    </row>
    <row r="36" spans="1:13" ht="12.75" customHeight="1">
      <c r="A36" s="365" t="s">
        <v>178</v>
      </c>
      <c r="B36" s="365"/>
      <c r="C36" s="309"/>
      <c r="F36" s="545" t="s">
        <v>179</v>
      </c>
      <c r="G36" s="545"/>
      <c r="H36" s="545"/>
      <c r="I36" s="366"/>
      <c r="J36" s="366"/>
      <c r="K36" s="366"/>
      <c r="L36" s="366"/>
      <c r="M36" s="366"/>
    </row>
    <row r="37" spans="1:13">
      <c r="A37" s="262" t="s">
        <v>180</v>
      </c>
      <c r="B37" s="367"/>
      <c r="C37" s="309"/>
      <c r="F37" s="546" t="s">
        <v>181</v>
      </c>
      <c r="G37" s="546"/>
      <c r="H37" s="546"/>
      <c r="I37" s="366"/>
      <c r="J37" s="366"/>
      <c r="K37" s="366"/>
      <c r="L37" s="366"/>
      <c r="M37" s="366"/>
    </row>
    <row r="38" spans="1:13">
      <c r="A38" s="368"/>
      <c r="B38" s="368"/>
      <c r="C38" s="309"/>
      <c r="D38" s="369"/>
      <c r="E38" s="369"/>
      <c r="F38" s="369"/>
      <c r="G38" s="369"/>
      <c r="I38" s="311"/>
      <c r="J38" s="312"/>
      <c r="K38" s="312"/>
      <c r="L38" s="312"/>
      <c r="M38" s="312"/>
    </row>
    <row r="39" spans="1:13">
      <c r="A39" s="368"/>
      <c r="B39" s="368"/>
      <c r="C39" s="309"/>
      <c r="D39" s="369"/>
      <c r="E39" s="369"/>
      <c r="F39" s="369"/>
      <c r="G39" s="369"/>
      <c r="I39" s="311"/>
      <c r="J39" s="312"/>
      <c r="K39" s="312"/>
      <c r="L39" s="312"/>
      <c r="M39" s="312"/>
    </row>
    <row r="40" spans="1:13">
      <c r="A40" s="368"/>
      <c r="B40" s="368"/>
      <c r="C40" s="309"/>
      <c r="D40" s="369"/>
      <c r="E40" s="369"/>
      <c r="F40" s="369"/>
      <c r="G40" s="369"/>
      <c r="I40" s="311"/>
      <c r="J40" s="312"/>
      <c r="K40" s="312"/>
      <c r="L40" s="312"/>
      <c r="M40" s="312"/>
    </row>
    <row r="41" spans="1:13">
      <c r="A41" s="368"/>
      <c r="B41" s="368"/>
      <c r="C41" s="309"/>
      <c r="D41" s="369"/>
      <c r="E41" s="369"/>
      <c r="F41" s="369"/>
      <c r="G41" s="369"/>
      <c r="I41" s="311"/>
      <c r="J41" s="312"/>
      <c r="K41" s="312"/>
      <c r="L41" s="312"/>
      <c r="M41" s="312"/>
    </row>
    <row r="42" spans="1:13">
      <c r="A42" s="368"/>
      <c r="B42" s="368"/>
      <c r="C42" s="309"/>
      <c r="D42" s="369"/>
      <c r="E42" s="369"/>
      <c r="F42" s="369"/>
      <c r="G42" s="369"/>
      <c r="I42" s="311"/>
      <c r="J42" s="312"/>
      <c r="K42" s="312"/>
      <c r="L42" s="312"/>
      <c r="M42" s="312"/>
    </row>
    <row r="43" spans="1:13">
      <c r="A43" s="368"/>
      <c r="B43" s="368"/>
      <c r="C43" s="309"/>
      <c r="D43" s="369"/>
      <c r="E43" s="369"/>
      <c r="F43" s="369"/>
      <c r="G43" s="369"/>
      <c r="I43" s="311"/>
      <c r="J43" s="312"/>
      <c r="K43" s="312"/>
      <c r="L43" s="312"/>
      <c r="M43" s="312"/>
    </row>
    <row r="44" spans="1:13">
      <c r="A44" s="368"/>
      <c r="B44" s="368"/>
      <c r="C44" s="309"/>
      <c r="D44" s="369"/>
      <c r="E44" s="369"/>
      <c r="F44" s="369"/>
      <c r="G44" s="369"/>
      <c r="I44" s="311"/>
      <c r="J44" s="312"/>
      <c r="K44" s="312"/>
      <c r="L44" s="312"/>
      <c r="M44" s="312"/>
    </row>
    <row r="45" spans="1:13">
      <c r="A45" s="368"/>
      <c r="B45" s="368"/>
      <c r="C45" s="309"/>
      <c r="D45" s="369"/>
      <c r="E45" s="369"/>
      <c r="F45" s="369"/>
      <c r="G45" s="369"/>
      <c r="I45" s="311"/>
      <c r="J45" s="312"/>
      <c r="K45" s="312"/>
      <c r="L45" s="312"/>
      <c r="M45" s="312"/>
    </row>
    <row r="46" spans="1:13">
      <c r="A46" s="368"/>
      <c r="B46" s="368"/>
      <c r="C46" s="309"/>
      <c r="D46" s="369"/>
      <c r="E46" s="369"/>
      <c r="F46" s="369"/>
      <c r="G46" s="369"/>
      <c r="I46" s="311"/>
      <c r="J46" s="312"/>
      <c r="K46" s="312"/>
      <c r="L46" s="312"/>
      <c r="M46" s="312"/>
    </row>
    <row r="47" spans="1:13">
      <c r="A47" s="368"/>
      <c r="B47" s="368"/>
      <c r="C47" s="309"/>
      <c r="D47" s="369"/>
      <c r="E47" s="369"/>
      <c r="F47" s="369"/>
      <c r="G47" s="369"/>
      <c r="I47" s="311"/>
      <c r="J47" s="312"/>
      <c r="K47" s="312"/>
      <c r="L47" s="312"/>
      <c r="M47" s="312"/>
    </row>
    <row r="48" spans="1:13">
      <c r="A48" s="370"/>
      <c r="B48" s="370"/>
      <c r="C48" s="371"/>
      <c r="D48" s="369"/>
      <c r="E48" s="369"/>
      <c r="F48" s="369"/>
      <c r="G48" s="369"/>
      <c r="H48" s="372"/>
      <c r="I48" s="311"/>
      <c r="J48" s="312"/>
      <c r="K48" s="312"/>
      <c r="L48" s="312"/>
      <c r="M48" s="312"/>
    </row>
    <row r="49" spans="1:13">
      <c r="A49" s="269" t="s">
        <v>549</v>
      </c>
      <c r="B49" s="269"/>
      <c r="C49" s="373"/>
      <c r="D49" s="374"/>
      <c r="E49" s="375"/>
      <c r="F49" s="228" t="s">
        <v>585</v>
      </c>
      <c r="G49" s="376"/>
      <c r="H49" s="374"/>
      <c r="I49" s="377"/>
      <c r="J49" s="375"/>
      <c r="K49" s="375"/>
      <c r="L49" s="375"/>
      <c r="M49" s="375"/>
    </row>
    <row r="50" spans="1:13">
      <c r="A50" s="274" t="s">
        <v>503</v>
      </c>
      <c r="B50" s="274"/>
      <c r="C50" s="371"/>
      <c r="D50" s="378"/>
      <c r="E50" s="379"/>
      <c r="F50" s="231"/>
      <c r="G50" s="231"/>
      <c r="H50" s="379"/>
      <c r="I50" s="380"/>
      <c r="J50" s="379"/>
      <c r="K50" s="379"/>
      <c r="L50" s="379"/>
      <c r="M50" s="379"/>
    </row>
    <row r="51" spans="1:13">
      <c r="A51" s="262" t="s">
        <v>242</v>
      </c>
      <c r="B51" s="262"/>
      <c r="C51" s="309"/>
      <c r="D51" s="381"/>
      <c r="E51" s="381"/>
      <c r="F51" s="382"/>
      <c r="G51" s="382"/>
      <c r="H51" s="379"/>
      <c r="I51" s="380"/>
      <c r="J51" s="379"/>
      <c r="K51" s="379"/>
      <c r="L51" s="379"/>
      <c r="M51" s="379"/>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opLeftCell="A10" workbookViewId="0">
      <selection activeCell="D25" sqref="D25"/>
    </sheetView>
  </sheetViews>
  <sheetFormatPr defaultColWidth="9.140625" defaultRowHeight="15"/>
  <cols>
    <col min="1" max="1" width="7.85546875" style="400" customWidth="1"/>
    <col min="2" max="2" width="15.7109375" style="400" customWidth="1"/>
    <col min="3" max="3" width="33.85546875" style="400" customWidth="1"/>
    <col min="4" max="4" width="32" style="400" customWidth="1"/>
    <col min="5" max="16384" width="9.140625" style="400"/>
  </cols>
  <sheetData>
    <row r="2" spans="1:12" ht="18.75">
      <c r="B2" s="399" t="s">
        <v>664</v>
      </c>
    </row>
    <row r="3" spans="1:12" ht="19.5">
      <c r="B3" s="401" t="s">
        <v>645</v>
      </c>
    </row>
    <row r="4" spans="1:12" ht="18.75">
      <c r="B4" s="402"/>
      <c r="C4" s="403" t="s">
        <v>646</v>
      </c>
      <c r="D4" s="404" t="s">
        <v>647</v>
      </c>
    </row>
    <row r="5" spans="1:12" ht="18.75">
      <c r="B5" s="402"/>
      <c r="C5" s="405" t="s">
        <v>648</v>
      </c>
      <c r="D5" s="406" t="s">
        <v>649</v>
      </c>
    </row>
    <row r="6" spans="1:12" ht="18.75">
      <c r="B6" s="402"/>
      <c r="C6" s="403" t="s">
        <v>650</v>
      </c>
      <c r="D6" s="404">
        <v>1</v>
      </c>
      <c r="J6" s="407" t="s">
        <v>647</v>
      </c>
      <c r="K6" s="407"/>
    </row>
    <row r="7" spans="1:12" ht="18.75">
      <c r="B7" s="402"/>
      <c r="C7" s="405" t="s">
        <v>651</v>
      </c>
      <c r="D7" s="408">
        <v>1</v>
      </c>
      <c r="J7" s="407"/>
      <c r="K7" s="407"/>
    </row>
    <row r="8" spans="1:12" ht="18.75">
      <c r="B8" s="402"/>
      <c r="C8" s="403" t="s">
        <v>652</v>
      </c>
      <c r="D8" s="404">
        <v>2021</v>
      </c>
      <c r="J8" s="407" t="s">
        <v>653</v>
      </c>
      <c r="K8" s="407"/>
    </row>
    <row r="9" spans="1:12" ht="18.75">
      <c r="B9" s="402"/>
      <c r="C9" s="409" t="s">
        <v>654</v>
      </c>
      <c r="D9" s="410">
        <v>2021</v>
      </c>
      <c r="J9" s="407" t="s">
        <v>655</v>
      </c>
      <c r="K9" s="407"/>
    </row>
    <row r="10" spans="1:12" ht="18.75">
      <c r="B10" s="402"/>
      <c r="C10" s="409"/>
      <c r="D10" s="410"/>
      <c r="J10" s="407"/>
      <c r="K10" s="407"/>
    </row>
    <row r="11" spans="1:12" ht="34.5" customHeight="1">
      <c r="A11" s="474" t="s">
        <v>249</v>
      </c>
      <c r="B11" s="474"/>
      <c r="C11" s="474" t="s">
        <v>318</v>
      </c>
      <c r="D11" s="474"/>
      <c r="E11" s="474"/>
      <c r="F11" s="474"/>
      <c r="J11" s="407"/>
      <c r="K11" s="407"/>
    </row>
    <row r="12" spans="1:12" ht="26.25" customHeight="1">
      <c r="A12" s="474" t="s">
        <v>247</v>
      </c>
      <c r="B12" s="474"/>
      <c r="C12" s="474" t="s">
        <v>500</v>
      </c>
      <c r="D12" s="474"/>
      <c r="E12" s="474"/>
      <c r="F12" s="474"/>
      <c r="J12" s="407"/>
      <c r="K12" s="407"/>
    </row>
    <row r="13" spans="1:12" ht="48" customHeight="1">
      <c r="A13" s="472" t="s">
        <v>246</v>
      </c>
      <c r="B13" s="472"/>
      <c r="C13" s="472" t="s">
        <v>248</v>
      </c>
      <c r="D13" s="472"/>
      <c r="E13" s="472"/>
      <c r="F13" s="472"/>
      <c r="J13" s="407">
        <v>1</v>
      </c>
      <c r="K13" s="407" t="s">
        <v>46</v>
      </c>
    </row>
    <row r="14" spans="1:12" ht="34.5" customHeight="1">
      <c r="A14" s="472" t="s">
        <v>250</v>
      </c>
      <c r="B14" s="472"/>
      <c r="C14" s="473">
        <v>44231</v>
      </c>
      <c r="D14" s="473"/>
      <c r="E14" s="473"/>
      <c r="F14" s="473"/>
      <c r="J14" s="407"/>
      <c r="K14" s="407"/>
    </row>
    <row r="15" spans="1:12">
      <c r="B15" s="411"/>
      <c r="J15" s="407">
        <v>4</v>
      </c>
      <c r="K15" s="407" t="s">
        <v>135</v>
      </c>
    </row>
    <row r="16" spans="1:12">
      <c r="D16" s="411" t="s">
        <v>665</v>
      </c>
      <c r="J16" s="407">
        <v>5</v>
      </c>
      <c r="K16" s="412"/>
      <c r="L16" s="413"/>
    </row>
    <row r="17" spans="2:12">
      <c r="D17" s="411" t="s">
        <v>666</v>
      </c>
      <c r="J17" s="407"/>
      <c r="K17" s="412"/>
      <c r="L17" s="413"/>
    </row>
    <row r="18" spans="2:12">
      <c r="B18" s="414" t="s">
        <v>656</v>
      </c>
      <c r="C18" s="414" t="s">
        <v>657</v>
      </c>
      <c r="D18" s="414" t="s">
        <v>658</v>
      </c>
      <c r="J18" s="407">
        <v>6</v>
      </c>
      <c r="K18" s="412"/>
      <c r="L18" s="413"/>
    </row>
    <row r="19" spans="2:12" ht="30">
      <c r="B19" s="415">
        <v>1</v>
      </c>
      <c r="C19" s="418" t="s">
        <v>673</v>
      </c>
      <c r="D19" s="423" t="s">
        <v>672</v>
      </c>
      <c r="J19" s="407"/>
      <c r="K19" s="412"/>
      <c r="L19" s="413"/>
    </row>
    <row r="20" spans="2:12" ht="30">
      <c r="B20" s="415">
        <v>2</v>
      </c>
      <c r="C20" s="418" t="s">
        <v>674</v>
      </c>
      <c r="D20" s="423" t="s">
        <v>675</v>
      </c>
      <c r="J20" s="407"/>
      <c r="K20" s="412"/>
      <c r="L20" s="413"/>
    </row>
    <row r="21" spans="2:12" ht="54.75" customHeight="1">
      <c r="B21" s="415" t="s">
        <v>78</v>
      </c>
      <c r="C21" s="418" t="s">
        <v>678</v>
      </c>
      <c r="D21" s="423"/>
      <c r="J21" s="407"/>
      <c r="K21" s="412"/>
      <c r="L21" s="413"/>
    </row>
    <row r="22" spans="2:12" ht="30">
      <c r="B22" s="415">
        <v>3</v>
      </c>
      <c r="C22" s="416" t="s">
        <v>659</v>
      </c>
      <c r="D22" s="417" t="s">
        <v>668</v>
      </c>
      <c r="J22" s="407">
        <v>7</v>
      </c>
      <c r="K22" s="412"/>
      <c r="L22" s="413"/>
    </row>
    <row r="23" spans="2:12" ht="30">
      <c r="B23" s="415">
        <v>4</v>
      </c>
      <c r="C23" s="416" t="s">
        <v>660</v>
      </c>
      <c r="D23" s="417" t="s">
        <v>667</v>
      </c>
      <c r="J23" s="407">
        <v>8</v>
      </c>
      <c r="K23" s="412"/>
      <c r="L23" s="413"/>
    </row>
    <row r="24" spans="2:12" ht="30">
      <c r="B24" s="415">
        <v>5</v>
      </c>
      <c r="C24" s="416" t="s">
        <v>661</v>
      </c>
      <c r="D24" s="417" t="s">
        <v>669</v>
      </c>
      <c r="J24" s="407">
        <v>9</v>
      </c>
      <c r="K24" s="412"/>
      <c r="L24" s="413"/>
    </row>
    <row r="25" spans="2:12" ht="60">
      <c r="B25" s="415">
        <v>6</v>
      </c>
      <c r="C25" s="416" t="s">
        <v>662</v>
      </c>
      <c r="D25" s="417" t="s">
        <v>670</v>
      </c>
      <c r="J25" s="407">
        <v>10</v>
      </c>
      <c r="K25" s="412"/>
      <c r="L25" s="413"/>
    </row>
    <row r="26" spans="2:12" ht="30">
      <c r="B26" s="415">
        <v>7</v>
      </c>
      <c r="C26" s="416" t="s">
        <v>663</v>
      </c>
      <c r="D26" s="417" t="s">
        <v>671</v>
      </c>
      <c r="J26" s="407">
        <v>11</v>
      </c>
      <c r="K26" s="412"/>
      <c r="L26" s="413"/>
    </row>
    <row r="27" spans="2:12" ht="60">
      <c r="B27" s="415">
        <v>8</v>
      </c>
      <c r="C27" s="416" t="s">
        <v>662</v>
      </c>
      <c r="D27" s="417" t="s">
        <v>670</v>
      </c>
    </row>
    <row r="28" spans="2:12" ht="87" customHeight="1">
      <c r="B28" s="415" t="s">
        <v>86</v>
      </c>
      <c r="C28" s="418" t="s">
        <v>676</v>
      </c>
      <c r="D28" s="424" t="s">
        <v>677</v>
      </c>
    </row>
    <row r="31" spans="2:12" ht="28.5" customHeight="1">
      <c r="B31" s="419"/>
      <c r="D31" s="419"/>
    </row>
    <row r="32" spans="2:12">
      <c r="B32" s="420"/>
      <c r="D32" s="420"/>
    </row>
    <row r="33" spans="2:4">
      <c r="B33" s="421"/>
      <c r="D33" s="421"/>
    </row>
    <row r="34" spans="2:4">
      <c r="B34" s="421"/>
      <c r="D34" s="421"/>
    </row>
    <row r="35" spans="2:4">
      <c r="B35" s="422"/>
      <c r="D35" s="411"/>
    </row>
    <row r="36" spans="2:4">
      <c r="B36" s="422"/>
      <c r="D36" s="422"/>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topLeftCell="A28" zoomScale="85" zoomScaleNormal="85" zoomScaleSheetLayoutView="85" workbookViewId="0">
      <selection activeCell="B40" sqref="B40"/>
    </sheetView>
  </sheetViews>
  <sheetFormatPr defaultRowHeight="12.75"/>
  <cols>
    <col min="1" max="1" width="49.28515625" style="44" customWidth="1"/>
    <col min="2" max="2" width="14.28515625" style="44" customWidth="1"/>
    <col min="3" max="3" width="9.140625" style="44"/>
    <col min="4" max="4" width="21.5703125" style="45" customWidth="1"/>
    <col min="5" max="5" width="22.140625" style="45" customWidth="1"/>
    <col min="6" max="6" width="20.42578125" style="45" customWidth="1"/>
    <col min="7" max="7" width="18.42578125" style="45" customWidth="1"/>
    <col min="8" max="8" width="19.7109375" style="47" customWidth="1"/>
    <col min="9" max="11" width="9.140625" style="44" customWidth="1"/>
    <col min="12" max="12" width="14.28515625" style="44" bestFit="1" customWidth="1"/>
    <col min="13" max="13" width="14.7109375" style="175" customWidth="1"/>
    <col min="14" max="14" width="17.5703125" style="175" bestFit="1" customWidth="1"/>
    <col min="15" max="15" width="21.140625" style="44" customWidth="1"/>
    <col min="16" max="16" width="13.42578125" style="44" bestFit="1" customWidth="1"/>
    <col min="17" max="16384" width="9.140625" style="44"/>
  </cols>
  <sheetData>
    <row r="1" spans="1:19" ht="23.25" customHeight="1">
      <c r="A1" s="480" t="s">
        <v>237</v>
      </c>
      <c r="B1" s="480"/>
      <c r="C1" s="480"/>
      <c r="D1" s="480"/>
      <c r="E1" s="480"/>
      <c r="F1" s="480"/>
      <c r="G1" s="480"/>
      <c r="H1" s="33"/>
    </row>
    <row r="2" spans="1:19" ht="27.75" customHeight="1">
      <c r="A2" s="481" t="s">
        <v>173</v>
      </c>
      <c r="B2" s="481"/>
      <c r="C2" s="481"/>
      <c r="D2" s="481"/>
      <c r="E2" s="481"/>
      <c r="F2" s="481"/>
      <c r="G2" s="481"/>
      <c r="H2" s="34"/>
    </row>
    <row r="3" spans="1:19" ht="15">
      <c r="A3" s="482" t="s">
        <v>174</v>
      </c>
      <c r="B3" s="482"/>
      <c r="C3" s="482"/>
      <c r="D3" s="482"/>
      <c r="E3" s="482"/>
      <c r="F3" s="482"/>
      <c r="G3" s="482"/>
      <c r="H3" s="35"/>
    </row>
    <row r="4" spans="1:19" ht="18.75" customHeight="1">
      <c r="A4" s="482"/>
      <c r="B4" s="482"/>
      <c r="C4" s="482"/>
      <c r="D4" s="482"/>
      <c r="E4" s="482"/>
      <c r="F4" s="482"/>
      <c r="G4" s="482"/>
      <c r="H4" s="35"/>
    </row>
    <row r="5" spans="1:19" s="188" customFormat="1">
      <c r="A5" s="483" t="str">
        <f>'ngay thang'!B10</f>
        <v>Tháng 1 năm 2021/January 2021</v>
      </c>
      <c r="B5" s="483"/>
      <c r="C5" s="483"/>
      <c r="D5" s="483"/>
      <c r="E5" s="483"/>
      <c r="F5" s="483"/>
      <c r="G5" s="483"/>
      <c r="H5" s="187"/>
      <c r="M5" s="189"/>
      <c r="N5" s="189"/>
    </row>
    <row r="6" spans="1:19">
      <c r="A6" s="160"/>
      <c r="B6" s="160"/>
      <c r="C6" s="160"/>
      <c r="D6" s="160"/>
      <c r="E6" s="160"/>
      <c r="F6" s="160"/>
    </row>
    <row r="7" spans="1:19" ht="30" customHeight="1">
      <c r="A7" s="159" t="s">
        <v>247</v>
      </c>
      <c r="B7" s="474" t="s">
        <v>500</v>
      </c>
      <c r="C7" s="474"/>
      <c r="D7" s="474"/>
      <c r="E7" s="474"/>
      <c r="F7" s="39"/>
      <c r="G7" s="39"/>
      <c r="H7" s="40"/>
    </row>
    <row r="8" spans="1:19" ht="30" customHeight="1">
      <c r="A8" s="157" t="s">
        <v>246</v>
      </c>
      <c r="B8" s="472" t="s">
        <v>248</v>
      </c>
      <c r="C8" s="472"/>
      <c r="D8" s="472"/>
      <c r="E8" s="472"/>
      <c r="F8" s="42"/>
      <c r="G8" s="42"/>
      <c r="H8" s="43"/>
    </row>
    <row r="9" spans="1:19" ht="30" customHeight="1">
      <c r="A9" s="159" t="s">
        <v>249</v>
      </c>
      <c r="B9" s="474" t="s">
        <v>318</v>
      </c>
      <c r="C9" s="474"/>
      <c r="D9" s="474"/>
      <c r="E9" s="474"/>
      <c r="F9" s="39"/>
      <c r="G9" s="39"/>
      <c r="H9" s="40"/>
    </row>
    <row r="10" spans="1:19" s="193" customFormat="1" ht="30" customHeight="1">
      <c r="A10" s="190" t="s">
        <v>359</v>
      </c>
      <c r="B10" s="479" t="str">
        <f>'ngay thang'!B14</f>
        <v>Ngày 04 tháng 02 năm 2021
04 Feb 2021</v>
      </c>
      <c r="C10" s="479"/>
      <c r="D10" s="479"/>
      <c r="E10" s="479"/>
      <c r="F10" s="191"/>
      <c r="G10" s="191"/>
      <c r="H10" s="192"/>
      <c r="M10" s="194"/>
      <c r="N10" s="194"/>
    </row>
    <row r="12" spans="1:19" ht="33.75" customHeight="1">
      <c r="A12" s="477" t="s">
        <v>175</v>
      </c>
      <c r="B12" s="477" t="s">
        <v>176</v>
      </c>
      <c r="C12" s="477" t="s">
        <v>177</v>
      </c>
      <c r="D12" s="475" t="s">
        <v>605</v>
      </c>
      <c r="E12" s="476"/>
      <c r="F12" s="475" t="s">
        <v>498</v>
      </c>
      <c r="G12" s="476"/>
      <c r="H12" s="46"/>
    </row>
    <row r="13" spans="1:19" ht="53.25" customHeight="1">
      <c r="A13" s="478"/>
      <c r="B13" s="478"/>
      <c r="C13" s="478"/>
      <c r="D13" s="2" t="s">
        <v>314</v>
      </c>
      <c r="E13" s="2" t="s">
        <v>315</v>
      </c>
      <c r="F13" s="2" t="s">
        <v>316</v>
      </c>
      <c r="G13" s="158" t="s">
        <v>317</v>
      </c>
      <c r="H13" s="46"/>
      <c r="L13" s="67"/>
      <c r="M13" s="67"/>
      <c r="N13" s="67"/>
      <c r="O13" s="67"/>
      <c r="P13" s="67"/>
      <c r="Q13" s="67"/>
      <c r="R13" s="67"/>
      <c r="S13" s="67"/>
    </row>
    <row r="14" spans="1:19" ht="25.5">
      <c r="A14" s="3" t="s">
        <v>320</v>
      </c>
      <c r="B14" s="1" t="s">
        <v>16</v>
      </c>
      <c r="C14" s="1"/>
      <c r="D14" s="384">
        <v>385768882</v>
      </c>
      <c r="E14" s="384">
        <v>385768882</v>
      </c>
      <c r="F14" s="384">
        <v>305853795</v>
      </c>
      <c r="G14" s="385">
        <v>305853795</v>
      </c>
      <c r="H14" s="32"/>
      <c r="I14" s="67"/>
      <c r="J14" s="67"/>
      <c r="K14" s="67"/>
      <c r="O14" s="67"/>
      <c r="P14" s="67"/>
    </row>
    <row r="15" spans="1:19" ht="25.5">
      <c r="A15" s="4" t="s">
        <v>321</v>
      </c>
      <c r="B15" s="1" t="s">
        <v>17</v>
      </c>
      <c r="C15" s="1"/>
      <c r="D15" s="386">
        <v>360411343</v>
      </c>
      <c r="E15" s="386">
        <v>360411343</v>
      </c>
      <c r="F15" s="386">
        <v>153812284</v>
      </c>
      <c r="G15" s="387">
        <v>153812284</v>
      </c>
      <c r="H15" s="176"/>
      <c r="I15" s="67"/>
      <c r="J15" s="67"/>
      <c r="K15" s="67"/>
      <c r="O15" s="67"/>
      <c r="P15" s="67"/>
    </row>
    <row r="16" spans="1:19" ht="25.5">
      <c r="A16" s="4" t="s">
        <v>322</v>
      </c>
      <c r="B16" s="1" t="s">
        <v>18</v>
      </c>
      <c r="C16" s="1"/>
      <c r="D16" s="386">
        <v>62808845</v>
      </c>
      <c r="E16" s="386">
        <v>62808845</v>
      </c>
      <c r="F16" s="386">
        <v>105805560</v>
      </c>
      <c r="G16" s="387">
        <v>105805560</v>
      </c>
      <c r="H16" s="176"/>
      <c r="I16" s="67"/>
      <c r="J16" s="67"/>
      <c r="K16" s="67"/>
      <c r="O16" s="67"/>
      <c r="P16" s="67"/>
    </row>
    <row r="17" spans="1:19" ht="25.5">
      <c r="A17" s="4" t="s">
        <v>323</v>
      </c>
      <c r="B17" s="1" t="s">
        <v>27</v>
      </c>
      <c r="C17" s="1"/>
      <c r="D17" s="386">
        <v>-10162152</v>
      </c>
      <c r="E17" s="386">
        <v>-10162152</v>
      </c>
      <c r="F17" s="386">
        <v>-6298426</v>
      </c>
      <c r="G17" s="387">
        <v>-6298426</v>
      </c>
      <c r="H17" s="176"/>
      <c r="I17" s="67"/>
      <c r="J17" s="67"/>
      <c r="K17" s="67"/>
      <c r="O17" s="67"/>
      <c r="P17" s="67"/>
    </row>
    <row r="18" spans="1:19" ht="43.5" customHeight="1">
      <c r="A18" s="4" t="s">
        <v>324</v>
      </c>
      <c r="B18" s="1" t="s">
        <v>28</v>
      </c>
      <c r="C18" s="1"/>
      <c r="D18" s="386">
        <v>-27289154</v>
      </c>
      <c r="E18" s="386">
        <v>-27289154</v>
      </c>
      <c r="F18" s="386">
        <v>52534377</v>
      </c>
      <c r="G18" s="387">
        <v>52534377</v>
      </c>
      <c r="H18" s="176"/>
      <c r="I18" s="67"/>
      <c r="J18" s="67"/>
      <c r="K18" s="67"/>
      <c r="O18" s="67"/>
      <c r="P18" s="67"/>
    </row>
    <row r="19" spans="1:19" ht="25.5">
      <c r="A19" s="4" t="s">
        <v>325</v>
      </c>
      <c r="B19" s="1" t="s">
        <v>29</v>
      </c>
      <c r="C19" s="1"/>
      <c r="D19" s="386"/>
      <c r="E19" s="386"/>
      <c r="F19" s="386"/>
      <c r="G19" s="387"/>
      <c r="H19" s="32"/>
      <c r="I19" s="67"/>
      <c r="J19" s="67"/>
      <c r="K19" s="67"/>
      <c r="O19" s="67"/>
      <c r="P19" s="67"/>
    </row>
    <row r="20" spans="1:19" ht="40.5" customHeight="1">
      <c r="A20" s="4" t="s">
        <v>326</v>
      </c>
      <c r="B20" s="1" t="s">
        <v>30</v>
      </c>
      <c r="C20" s="1"/>
      <c r="D20" s="386"/>
      <c r="E20" s="386"/>
      <c r="F20" s="386"/>
      <c r="G20" s="387"/>
      <c r="H20" s="32"/>
      <c r="I20" s="67"/>
      <c r="J20" s="67"/>
      <c r="K20" s="67"/>
      <c r="O20" s="67"/>
      <c r="P20" s="67"/>
    </row>
    <row r="21" spans="1:19" ht="25.5">
      <c r="A21" s="4" t="s">
        <v>327</v>
      </c>
      <c r="B21" s="1" t="s">
        <v>31</v>
      </c>
      <c r="C21" s="1"/>
      <c r="D21" s="386"/>
      <c r="E21" s="386"/>
      <c r="F21" s="386"/>
      <c r="G21" s="387"/>
      <c r="H21" s="32"/>
      <c r="I21" s="67"/>
      <c r="J21" s="67"/>
      <c r="K21" s="67"/>
      <c r="O21" s="67"/>
      <c r="P21" s="67"/>
    </row>
    <row r="22" spans="1:19" ht="63.75">
      <c r="A22" s="4" t="s">
        <v>328</v>
      </c>
      <c r="B22" s="1" t="s">
        <v>32</v>
      </c>
      <c r="C22" s="1"/>
      <c r="D22" s="386"/>
      <c r="E22" s="386"/>
      <c r="F22" s="386"/>
      <c r="G22" s="387"/>
      <c r="H22" s="32"/>
      <c r="I22" s="67"/>
      <c r="J22" s="67"/>
      <c r="K22" s="67"/>
      <c r="O22" s="67"/>
      <c r="P22" s="67"/>
    </row>
    <row r="23" spans="1:19" ht="25.5">
      <c r="A23" s="3" t="s">
        <v>329</v>
      </c>
      <c r="B23" s="1" t="s">
        <v>26</v>
      </c>
      <c r="C23" s="1"/>
      <c r="D23" s="384">
        <v>1553802</v>
      </c>
      <c r="E23" s="384">
        <v>1553802</v>
      </c>
      <c r="F23" s="384">
        <v>3821192</v>
      </c>
      <c r="G23" s="385">
        <v>3821192</v>
      </c>
      <c r="H23" s="32"/>
      <c r="I23" s="67"/>
      <c r="J23" s="67"/>
      <c r="K23" s="67"/>
      <c r="O23" s="67"/>
      <c r="P23" s="67"/>
    </row>
    <row r="24" spans="1:19" ht="25.5">
      <c r="A24" s="4" t="s">
        <v>330</v>
      </c>
      <c r="B24" s="1" t="s">
        <v>25</v>
      </c>
      <c r="C24" s="1"/>
      <c r="D24" s="388">
        <v>1553802</v>
      </c>
      <c r="E24" s="388">
        <v>1553802</v>
      </c>
      <c r="F24" s="388">
        <v>3821192</v>
      </c>
      <c r="G24" s="389">
        <v>3821192</v>
      </c>
      <c r="H24" s="176"/>
      <c r="I24" s="67"/>
      <c r="J24" s="67"/>
      <c r="K24" s="67"/>
      <c r="O24" s="67"/>
      <c r="P24" s="67"/>
    </row>
    <row r="25" spans="1:19" ht="51">
      <c r="A25" s="4" t="s">
        <v>331</v>
      </c>
      <c r="B25" s="1" t="s">
        <v>24</v>
      </c>
      <c r="C25" s="1"/>
      <c r="D25" s="386"/>
      <c r="E25" s="386"/>
      <c r="F25" s="386"/>
      <c r="G25" s="387"/>
      <c r="H25" s="32"/>
      <c r="I25" s="67"/>
      <c r="J25" s="67"/>
      <c r="K25" s="67"/>
      <c r="O25" s="67"/>
      <c r="P25" s="67"/>
    </row>
    <row r="26" spans="1:19" ht="25.5" customHeight="1">
      <c r="A26" s="4" t="s">
        <v>332</v>
      </c>
      <c r="B26" s="1" t="s">
        <v>23</v>
      </c>
      <c r="C26" s="1"/>
      <c r="D26" s="386"/>
      <c r="E26" s="386"/>
      <c r="F26" s="386"/>
      <c r="G26" s="387"/>
      <c r="H26" s="32"/>
      <c r="I26" s="67"/>
      <c r="J26" s="67"/>
      <c r="K26" s="67"/>
      <c r="O26" s="67"/>
      <c r="P26" s="67"/>
    </row>
    <row r="27" spans="1:19" ht="51">
      <c r="A27" s="4" t="s">
        <v>333</v>
      </c>
      <c r="B27" s="1" t="s">
        <v>22</v>
      </c>
      <c r="C27" s="1"/>
      <c r="D27" s="386"/>
      <c r="E27" s="386"/>
      <c r="F27" s="386"/>
      <c r="G27" s="387"/>
      <c r="H27" s="32"/>
      <c r="I27" s="67"/>
      <c r="J27" s="67"/>
      <c r="K27" s="67"/>
      <c r="O27" s="67"/>
      <c r="P27" s="67"/>
    </row>
    <row r="28" spans="1:19" ht="25.5">
      <c r="A28" s="4" t="s">
        <v>334</v>
      </c>
      <c r="B28" s="1" t="s">
        <v>33</v>
      </c>
      <c r="C28" s="1"/>
      <c r="D28" s="386"/>
      <c r="E28" s="386"/>
      <c r="F28" s="386"/>
      <c r="G28" s="387"/>
      <c r="H28" s="32"/>
      <c r="I28" s="67"/>
      <c r="J28" s="67"/>
      <c r="K28" s="67"/>
      <c r="O28" s="67"/>
      <c r="P28" s="67"/>
    </row>
    <row r="29" spans="1:19" ht="25.5">
      <c r="A29" s="3" t="s">
        <v>335</v>
      </c>
      <c r="B29" s="7" t="s">
        <v>34</v>
      </c>
      <c r="C29" s="7"/>
      <c r="D29" s="384">
        <v>147068805</v>
      </c>
      <c r="E29" s="384">
        <v>147068805</v>
      </c>
      <c r="F29" s="384">
        <v>139476741</v>
      </c>
      <c r="G29" s="385">
        <v>139476741</v>
      </c>
      <c r="H29" s="32"/>
      <c r="I29" s="67"/>
      <c r="J29" s="67"/>
      <c r="K29" s="67"/>
      <c r="O29" s="67"/>
      <c r="P29" s="67"/>
    </row>
    <row r="30" spans="1:19" ht="25.5">
      <c r="A30" s="4" t="s">
        <v>336</v>
      </c>
      <c r="B30" s="1" t="s">
        <v>35</v>
      </c>
      <c r="C30" s="1"/>
      <c r="D30" s="386">
        <v>65401743</v>
      </c>
      <c r="E30" s="386">
        <v>65401743</v>
      </c>
      <c r="F30" s="386">
        <v>57983229</v>
      </c>
      <c r="G30" s="387">
        <v>57983229</v>
      </c>
      <c r="H30" s="176"/>
      <c r="I30" s="67"/>
      <c r="J30" s="67"/>
      <c r="K30" s="67"/>
      <c r="O30" s="67"/>
      <c r="P30" s="67"/>
    </row>
    <row r="31" spans="1:19" ht="25.5">
      <c r="A31" s="4" t="s">
        <v>337</v>
      </c>
      <c r="B31" s="1" t="s">
        <v>36</v>
      </c>
      <c r="C31" s="1"/>
      <c r="D31" s="386">
        <v>20160844</v>
      </c>
      <c r="E31" s="386">
        <v>20160844</v>
      </c>
      <c r="F31" s="386">
        <v>20038403</v>
      </c>
      <c r="G31" s="387">
        <v>20038403</v>
      </c>
      <c r="H31" s="176"/>
      <c r="I31" s="67"/>
      <c r="J31" s="67"/>
      <c r="K31" s="67"/>
      <c r="L31" s="67"/>
      <c r="M31" s="67"/>
      <c r="N31" s="67"/>
      <c r="O31" s="67"/>
      <c r="P31" s="67">
        <v>0</v>
      </c>
      <c r="Q31" s="67">
        <v>0</v>
      </c>
      <c r="R31" s="67">
        <v>0</v>
      </c>
      <c r="S31" s="67">
        <v>0</v>
      </c>
    </row>
    <row r="32" spans="1:19" ht="25.5">
      <c r="A32" s="4" t="s">
        <v>338</v>
      </c>
      <c r="B32" s="1" t="s">
        <v>37</v>
      </c>
      <c r="C32" s="1"/>
      <c r="D32" s="386">
        <v>5500000</v>
      </c>
      <c r="E32" s="386">
        <v>5500000</v>
      </c>
      <c r="F32" s="386">
        <v>5500000</v>
      </c>
      <c r="G32" s="387">
        <v>5500000</v>
      </c>
      <c r="H32" s="176"/>
      <c r="I32" s="67"/>
      <c r="J32" s="67"/>
      <c r="K32" s="67"/>
      <c r="O32" s="67"/>
      <c r="P32" s="67"/>
    </row>
    <row r="33" spans="1:16" ht="25.5">
      <c r="A33" s="4" t="s">
        <v>339</v>
      </c>
      <c r="B33" s="1" t="s">
        <v>38</v>
      </c>
      <c r="C33" s="1"/>
      <c r="D33" s="386">
        <v>16500000</v>
      </c>
      <c r="E33" s="386">
        <v>16500000</v>
      </c>
      <c r="F33" s="386">
        <v>16500000</v>
      </c>
      <c r="G33" s="387">
        <v>16500000</v>
      </c>
      <c r="H33" s="176"/>
      <c r="I33" s="67"/>
      <c r="J33" s="67"/>
      <c r="K33" s="67"/>
      <c r="O33" s="67"/>
      <c r="P33" s="67"/>
    </row>
    <row r="34" spans="1:16" ht="25.5">
      <c r="A34" s="6" t="s">
        <v>340</v>
      </c>
      <c r="B34" s="1" t="s">
        <v>39</v>
      </c>
      <c r="C34" s="1"/>
      <c r="D34" s="386">
        <v>11000000</v>
      </c>
      <c r="E34" s="386">
        <v>11000000</v>
      </c>
      <c r="F34" s="386">
        <v>11000000</v>
      </c>
      <c r="G34" s="387">
        <v>11000000</v>
      </c>
      <c r="H34" s="176"/>
      <c r="I34" s="67"/>
      <c r="J34" s="67"/>
      <c r="K34" s="67"/>
      <c r="O34" s="67"/>
      <c r="P34" s="67"/>
    </row>
    <row r="35" spans="1:16" ht="25.5">
      <c r="A35" s="4" t="s">
        <v>350</v>
      </c>
      <c r="B35" s="1">
        <v>20.6</v>
      </c>
      <c r="C35" s="1"/>
      <c r="D35" s="386">
        <v>15000000</v>
      </c>
      <c r="E35" s="386">
        <v>15000000</v>
      </c>
      <c r="F35" s="386">
        <v>15000000</v>
      </c>
      <c r="G35" s="387">
        <v>15000000</v>
      </c>
      <c r="H35" s="176"/>
      <c r="I35" s="67"/>
      <c r="J35" s="67"/>
      <c r="K35" s="67"/>
      <c r="O35" s="67"/>
      <c r="P35" s="67"/>
    </row>
    <row r="36" spans="1:16" ht="25.5">
      <c r="A36" s="4" t="s">
        <v>494</v>
      </c>
      <c r="B36" s="1">
        <v>20.7</v>
      </c>
      <c r="C36" s="1"/>
      <c r="D36" s="386">
        <v>6794518</v>
      </c>
      <c r="E36" s="386">
        <v>6794518</v>
      </c>
      <c r="F36" s="386">
        <v>6775954</v>
      </c>
      <c r="G36" s="387">
        <v>6775954</v>
      </c>
      <c r="H36" s="176"/>
      <c r="I36" s="67"/>
      <c r="J36" s="67"/>
      <c r="K36" s="67"/>
      <c r="O36" s="67"/>
      <c r="P36" s="67"/>
    </row>
    <row r="37" spans="1:16" ht="26.25" customHeight="1">
      <c r="A37" s="4" t="s">
        <v>495</v>
      </c>
      <c r="B37" s="1">
        <v>20.8</v>
      </c>
      <c r="C37" s="1"/>
      <c r="D37" s="386">
        <v>5605482</v>
      </c>
      <c r="E37" s="386">
        <v>5605482</v>
      </c>
      <c r="F37" s="386">
        <v>5590167</v>
      </c>
      <c r="G37" s="387">
        <v>5590167</v>
      </c>
      <c r="H37" s="176"/>
      <c r="I37" s="67"/>
      <c r="J37" s="67"/>
      <c r="K37" s="67"/>
      <c r="O37" s="67"/>
      <c r="P37" s="67"/>
    </row>
    <row r="38" spans="1:16" ht="25.5">
      <c r="A38" s="4" t="s">
        <v>496</v>
      </c>
      <c r="B38" s="1">
        <v>20.9</v>
      </c>
      <c r="C38" s="1"/>
      <c r="D38" s="386"/>
      <c r="E38" s="386"/>
      <c r="F38" s="386"/>
      <c r="G38" s="387"/>
      <c r="H38" s="176"/>
      <c r="I38" s="67"/>
      <c r="J38" s="67"/>
      <c r="K38" s="67"/>
      <c r="O38" s="67"/>
      <c r="P38" s="67"/>
    </row>
    <row r="39" spans="1:16" ht="25.5">
      <c r="A39" s="4" t="s">
        <v>497</v>
      </c>
      <c r="B39" s="429" t="s">
        <v>679</v>
      </c>
      <c r="C39" s="1"/>
      <c r="D39" s="386">
        <v>1106218</v>
      </c>
      <c r="E39" s="386">
        <v>1106218</v>
      </c>
      <c r="F39" s="386">
        <v>1088988</v>
      </c>
      <c r="G39" s="387">
        <v>1088988</v>
      </c>
      <c r="H39" s="176"/>
      <c r="I39" s="67"/>
      <c r="J39" s="67"/>
      <c r="K39" s="67"/>
      <c r="O39" s="67"/>
      <c r="P39" s="67"/>
    </row>
    <row r="40" spans="1:16" ht="38.25" customHeight="1">
      <c r="A40" s="3" t="s">
        <v>341</v>
      </c>
      <c r="B40" s="8" t="s">
        <v>40</v>
      </c>
      <c r="C40" s="7"/>
      <c r="D40" s="384">
        <v>237146275</v>
      </c>
      <c r="E40" s="384">
        <v>237146275</v>
      </c>
      <c r="F40" s="384">
        <v>162555862</v>
      </c>
      <c r="G40" s="385">
        <v>162555862</v>
      </c>
      <c r="H40" s="32"/>
      <c r="I40" s="67"/>
      <c r="J40" s="67"/>
      <c r="K40" s="67"/>
      <c r="O40" s="67"/>
      <c r="P40" s="67"/>
    </row>
    <row r="41" spans="1:16" ht="25.5" customHeight="1">
      <c r="A41" s="3" t="s">
        <v>342</v>
      </c>
      <c r="B41" s="8" t="s">
        <v>41</v>
      </c>
      <c r="C41" s="7"/>
      <c r="D41" s="384"/>
      <c r="E41" s="384"/>
      <c r="F41" s="384"/>
      <c r="G41" s="385"/>
      <c r="H41" s="32"/>
      <c r="I41" s="67"/>
      <c r="J41" s="67"/>
      <c r="K41" s="67"/>
      <c r="O41" s="67"/>
      <c r="P41" s="67"/>
    </row>
    <row r="42" spans="1:16" ht="25.5" customHeight="1">
      <c r="A42" s="4" t="s">
        <v>343</v>
      </c>
      <c r="B42" s="5" t="s">
        <v>42</v>
      </c>
      <c r="C42" s="1"/>
      <c r="D42" s="386"/>
      <c r="E42" s="386"/>
      <c r="F42" s="386"/>
      <c r="G42" s="387"/>
      <c r="H42" s="32"/>
      <c r="I42" s="67"/>
      <c r="J42" s="67"/>
      <c r="K42" s="67"/>
      <c r="O42" s="67"/>
      <c r="P42" s="67"/>
    </row>
    <row r="43" spans="1:16" ht="25.5" customHeight="1">
      <c r="A43" s="4" t="s">
        <v>344</v>
      </c>
      <c r="B43" s="5" t="s">
        <v>43</v>
      </c>
      <c r="C43" s="1"/>
      <c r="D43" s="386"/>
      <c r="E43" s="386"/>
      <c r="F43" s="386"/>
      <c r="G43" s="387"/>
      <c r="H43" s="32"/>
      <c r="I43" s="67"/>
      <c r="J43" s="67"/>
      <c r="K43" s="67"/>
      <c r="O43" s="67"/>
      <c r="P43" s="67"/>
    </row>
    <row r="44" spans="1:16" ht="25.5" customHeight="1">
      <c r="A44" s="3" t="s">
        <v>345</v>
      </c>
      <c r="B44" s="8" t="s">
        <v>21</v>
      </c>
      <c r="C44" s="7"/>
      <c r="D44" s="384"/>
      <c r="E44" s="384"/>
      <c r="F44" s="384"/>
      <c r="G44" s="385"/>
      <c r="H44" s="32"/>
      <c r="I44" s="67"/>
      <c r="J44" s="67"/>
      <c r="K44" s="67"/>
      <c r="O44" s="67"/>
      <c r="P44" s="67"/>
    </row>
    <row r="45" spans="1:16" ht="25.5">
      <c r="A45" s="4" t="s">
        <v>346</v>
      </c>
      <c r="B45" s="5" t="s">
        <v>20</v>
      </c>
      <c r="C45" s="1"/>
      <c r="D45" s="386">
        <v>264435429</v>
      </c>
      <c r="E45" s="386">
        <v>264435429</v>
      </c>
      <c r="F45" s="386">
        <v>110021485</v>
      </c>
      <c r="G45" s="387">
        <v>110021485</v>
      </c>
      <c r="H45" s="176"/>
      <c r="I45" s="67"/>
      <c r="J45" s="67"/>
      <c r="K45" s="67"/>
      <c r="O45" s="67"/>
      <c r="P45" s="67"/>
    </row>
    <row r="46" spans="1:16" ht="25.5">
      <c r="A46" s="4" t="s">
        <v>347</v>
      </c>
      <c r="B46" s="5" t="s">
        <v>19</v>
      </c>
      <c r="C46" s="1"/>
      <c r="D46" s="386">
        <v>-27289154</v>
      </c>
      <c r="E46" s="386">
        <v>-27289154</v>
      </c>
      <c r="F46" s="386">
        <v>52534377</v>
      </c>
      <c r="G46" s="387">
        <v>52534377</v>
      </c>
      <c r="H46" s="176"/>
      <c r="I46" s="67"/>
      <c r="J46" s="67"/>
      <c r="K46" s="67"/>
      <c r="O46" s="67"/>
      <c r="P46" s="67"/>
    </row>
    <row r="47" spans="1:16" ht="25.5" customHeight="1">
      <c r="A47" s="3" t="s">
        <v>348</v>
      </c>
      <c r="B47" s="8" t="s">
        <v>44</v>
      </c>
      <c r="C47" s="7"/>
      <c r="D47" s="384"/>
      <c r="E47" s="384"/>
      <c r="F47" s="384"/>
      <c r="G47" s="385"/>
      <c r="H47" s="32"/>
      <c r="I47" s="67"/>
      <c r="J47" s="67"/>
      <c r="K47" s="67"/>
      <c r="O47" s="67"/>
      <c r="P47" s="67"/>
    </row>
    <row r="48" spans="1:16" ht="25.5" customHeight="1">
      <c r="A48" s="3" t="s">
        <v>349</v>
      </c>
      <c r="B48" s="8" t="s">
        <v>45</v>
      </c>
      <c r="C48" s="7"/>
      <c r="D48" s="384">
        <v>237146275</v>
      </c>
      <c r="E48" s="384">
        <v>237146275</v>
      </c>
      <c r="F48" s="384">
        <v>162555862</v>
      </c>
      <c r="G48" s="385">
        <v>162555862</v>
      </c>
      <c r="H48" s="32"/>
      <c r="I48" s="67"/>
      <c r="J48" s="67"/>
      <c r="K48" s="67"/>
      <c r="O48" s="67"/>
      <c r="P48" s="67"/>
    </row>
    <row r="49" spans="1:10">
      <c r="A49" s="2"/>
      <c r="B49" s="2"/>
      <c r="C49" s="2"/>
      <c r="D49" s="2"/>
      <c r="E49" s="2"/>
      <c r="F49" s="2"/>
      <c r="G49" s="158"/>
      <c r="H49" s="46"/>
      <c r="I49" s="74"/>
      <c r="J49" s="74"/>
    </row>
    <row r="51" spans="1:10" s="178" customFormat="1" ht="14.25">
      <c r="A51" s="48" t="s">
        <v>178</v>
      </c>
      <c r="B51" s="49"/>
      <c r="C51" s="50"/>
      <c r="D51" s="50"/>
      <c r="E51" s="51" t="s">
        <v>179</v>
      </c>
      <c r="F51" s="52"/>
      <c r="G51" s="52"/>
      <c r="H51" s="177"/>
    </row>
    <row r="52" spans="1:10" s="178" customFormat="1" ht="14.25">
      <c r="A52" s="49" t="s">
        <v>180</v>
      </c>
      <c r="B52" s="49"/>
      <c r="C52" s="50"/>
      <c r="D52" s="50"/>
      <c r="E52" s="50" t="s">
        <v>181</v>
      </c>
      <c r="F52" s="52"/>
      <c r="G52" s="52"/>
      <c r="H52" s="177"/>
    </row>
    <row r="53" spans="1:10" s="178" customFormat="1" ht="14.25">
      <c r="A53" s="49"/>
      <c r="B53" s="49"/>
      <c r="C53" s="50"/>
      <c r="D53" s="50"/>
      <c r="E53" s="50"/>
      <c r="F53" s="52"/>
      <c r="G53" s="52"/>
      <c r="H53" s="177"/>
    </row>
    <row r="54" spans="1:10" s="178" customFormat="1" ht="14.25">
      <c r="A54" s="49"/>
      <c r="B54" s="49"/>
      <c r="C54" s="50"/>
      <c r="D54" s="50"/>
      <c r="E54" s="50"/>
      <c r="F54" s="52"/>
      <c r="G54" s="52"/>
      <c r="H54" s="177"/>
    </row>
    <row r="55" spans="1:10" s="178" customFormat="1" ht="14.25">
      <c r="A55" s="49"/>
      <c r="B55" s="49"/>
      <c r="C55" s="50"/>
      <c r="D55" s="50"/>
      <c r="E55" s="50"/>
      <c r="F55" s="52"/>
      <c r="G55" s="52"/>
      <c r="H55" s="177"/>
    </row>
    <row r="56" spans="1:10" s="178" customFormat="1" ht="14.25">
      <c r="A56" s="49"/>
      <c r="B56" s="49"/>
      <c r="C56" s="50"/>
      <c r="D56" s="50"/>
      <c r="E56" s="50"/>
      <c r="F56" s="52"/>
      <c r="G56" s="52"/>
      <c r="H56" s="177"/>
    </row>
    <row r="57" spans="1:10" s="178" customFormat="1" ht="14.25">
      <c r="A57" s="49"/>
      <c r="B57" s="49"/>
      <c r="C57" s="50"/>
      <c r="D57" s="50"/>
      <c r="E57" s="50"/>
      <c r="F57" s="52"/>
      <c r="G57" s="52"/>
      <c r="H57" s="177"/>
    </row>
    <row r="58" spans="1:10" s="178" customFormat="1" ht="14.25">
      <c r="A58" s="49"/>
      <c r="B58" s="49"/>
      <c r="C58" s="50"/>
      <c r="D58" s="50"/>
      <c r="E58" s="50"/>
      <c r="F58" s="52"/>
      <c r="G58" s="52"/>
      <c r="H58" s="177"/>
    </row>
    <row r="59" spans="1:10" s="178" customFormat="1" ht="14.25">
      <c r="A59" s="53"/>
      <c r="B59" s="53"/>
      <c r="C59" s="50"/>
      <c r="D59" s="50"/>
      <c r="E59" s="54"/>
      <c r="F59" s="55"/>
      <c r="G59" s="52"/>
      <c r="H59" s="177"/>
    </row>
    <row r="60" spans="1:10" s="178" customFormat="1" ht="14.25">
      <c r="A60" s="48" t="s">
        <v>241</v>
      </c>
      <c r="B60" s="49"/>
      <c r="C60" s="50"/>
      <c r="D60" s="50"/>
      <c r="E60" s="51" t="s">
        <v>502</v>
      </c>
      <c r="F60" s="52"/>
      <c r="G60" s="52"/>
      <c r="H60" s="177"/>
    </row>
    <row r="61" spans="1:10" s="178" customFormat="1" ht="14.25">
      <c r="A61" s="48" t="s">
        <v>503</v>
      </c>
      <c r="B61" s="49"/>
      <c r="C61" s="50"/>
      <c r="D61" s="50"/>
      <c r="E61" s="51"/>
      <c r="F61" s="52"/>
      <c r="G61" s="52"/>
      <c r="H61" s="177"/>
    </row>
    <row r="62" spans="1:10" s="178" customFormat="1" ht="14.25">
      <c r="A62" s="44" t="s">
        <v>242</v>
      </c>
      <c r="B62" s="49"/>
      <c r="C62" s="50"/>
      <c r="D62" s="50"/>
      <c r="E62" s="50"/>
      <c r="F62" s="52"/>
      <c r="G62" s="52"/>
      <c r="H62" s="177"/>
    </row>
    <row r="63" spans="1:10">
      <c r="A63" s="45"/>
      <c r="B63" s="45"/>
      <c r="D63" s="44"/>
      <c r="E63" s="56"/>
      <c r="F63" s="44"/>
      <c r="G63" s="44"/>
      <c r="H63" s="57"/>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view="pageBreakPreview" topLeftCell="A48" zoomScaleNormal="100" zoomScaleSheetLayoutView="100" workbookViewId="0">
      <selection activeCell="F45" sqref="F45:G52"/>
    </sheetView>
  </sheetViews>
  <sheetFormatPr defaultRowHeight="12.75"/>
  <cols>
    <col min="1" max="1" width="56" style="31" customWidth="1"/>
    <col min="2" max="2" width="10.28515625" style="31" customWidth="1"/>
    <col min="3" max="3" width="13.42578125" style="31" customWidth="1"/>
    <col min="4" max="4" width="29.85546875" style="31" customWidth="1"/>
    <col min="5" max="5" width="31.28515625" style="31" customWidth="1"/>
    <col min="6" max="6" width="24.5703125" style="153" customWidth="1"/>
    <col min="7" max="7" width="13.5703125" style="31" customWidth="1"/>
    <col min="8" max="16384" width="9.140625" style="31"/>
  </cols>
  <sheetData>
    <row r="1" spans="1:9" ht="27" customHeight="1">
      <c r="A1" s="488" t="s">
        <v>238</v>
      </c>
      <c r="B1" s="488"/>
      <c r="C1" s="488"/>
      <c r="D1" s="488"/>
      <c r="E1" s="488"/>
    </row>
    <row r="2" spans="1:9" ht="35.25" customHeight="1">
      <c r="A2" s="489" t="s">
        <v>173</v>
      </c>
      <c r="B2" s="489"/>
      <c r="C2" s="489"/>
      <c r="D2" s="489"/>
      <c r="E2" s="489"/>
    </row>
    <row r="3" spans="1:9">
      <c r="A3" s="482" t="s">
        <v>182</v>
      </c>
      <c r="B3" s="482"/>
      <c r="C3" s="482"/>
      <c r="D3" s="482"/>
      <c r="E3" s="482"/>
    </row>
    <row r="4" spans="1:9" ht="19.5" customHeight="1">
      <c r="A4" s="482"/>
      <c r="B4" s="482"/>
      <c r="C4" s="482"/>
      <c r="D4" s="482"/>
      <c r="E4" s="482"/>
    </row>
    <row r="5" spans="1:9" s="186" customFormat="1">
      <c r="A5" s="490" t="str">
        <f>'ngay thang'!B10</f>
        <v>Tháng 1 năm 2021/January 2021</v>
      </c>
      <c r="B5" s="490"/>
      <c r="C5" s="490"/>
      <c r="D5" s="490"/>
      <c r="E5" s="490"/>
      <c r="F5" s="185"/>
    </row>
    <row r="6" spans="1:9">
      <c r="A6" s="36"/>
      <c r="B6" s="36"/>
      <c r="C6" s="36"/>
      <c r="D6" s="36"/>
      <c r="E6" s="36"/>
    </row>
    <row r="7" spans="1:9" ht="30" customHeight="1">
      <c r="A7" s="38" t="s">
        <v>247</v>
      </c>
      <c r="B7" s="474" t="s">
        <v>500</v>
      </c>
      <c r="C7" s="474"/>
      <c r="D7" s="474"/>
      <c r="E7" s="474"/>
    </row>
    <row r="8" spans="1:9" ht="30" customHeight="1">
      <c r="A8" s="41" t="s">
        <v>246</v>
      </c>
      <c r="B8" s="472" t="s">
        <v>248</v>
      </c>
      <c r="C8" s="472"/>
      <c r="D8" s="472"/>
      <c r="E8" s="472"/>
    </row>
    <row r="9" spans="1:9" ht="30" customHeight="1">
      <c r="A9" s="38" t="s">
        <v>249</v>
      </c>
      <c r="B9" s="474" t="s">
        <v>318</v>
      </c>
      <c r="C9" s="474"/>
      <c r="D9" s="474"/>
      <c r="E9" s="474"/>
    </row>
    <row r="10" spans="1:9" s="195" customFormat="1" ht="30" customHeight="1">
      <c r="A10" s="190" t="s">
        <v>359</v>
      </c>
      <c r="B10" s="479" t="str">
        <f>'ngay thang'!B14</f>
        <v>Ngày 04 tháng 02 năm 2021
04 Feb 2021</v>
      </c>
      <c r="C10" s="479"/>
      <c r="D10" s="479"/>
      <c r="E10" s="479"/>
      <c r="F10" s="153"/>
    </row>
    <row r="12" spans="1:9" s="44" customFormat="1" ht="30" customHeight="1">
      <c r="A12" s="2" t="s">
        <v>175</v>
      </c>
      <c r="B12" s="2" t="s">
        <v>176</v>
      </c>
      <c r="C12" s="58" t="s">
        <v>177</v>
      </c>
      <c r="D12" s="58" t="str">
        <f>'ngay thang'!B16</f>
        <v>KỲ BÁO CÁO/ THIS PERIOD
31/01/2021</v>
      </c>
      <c r="E12" s="58" t="str">
        <f>'ngay thang'!C16</f>
        <v>KỲ TRƯỚC/ LAST PERIOD
31/12/2020</v>
      </c>
      <c r="F12" s="154"/>
    </row>
    <row r="13" spans="1:9" s="44" customFormat="1" ht="25.5">
      <c r="A13" s="59" t="s">
        <v>360</v>
      </c>
      <c r="B13" s="59" t="s">
        <v>46</v>
      </c>
      <c r="C13" s="60"/>
      <c r="D13" s="391"/>
      <c r="E13" s="392"/>
      <c r="F13" s="154"/>
    </row>
    <row r="14" spans="1:9" s="44" customFormat="1" ht="25.5">
      <c r="A14" s="59" t="s">
        <v>361</v>
      </c>
      <c r="B14" s="61" t="s">
        <v>0</v>
      </c>
      <c r="C14" s="62"/>
      <c r="D14" s="392">
        <v>6230208226</v>
      </c>
      <c r="E14" s="392">
        <v>13750318293</v>
      </c>
      <c r="F14" s="154"/>
      <c r="G14" s="63"/>
      <c r="H14" s="63"/>
      <c r="I14" s="63"/>
    </row>
    <row r="15" spans="1:9" s="44" customFormat="1" ht="25.5">
      <c r="A15" s="64" t="s">
        <v>362</v>
      </c>
      <c r="B15" s="65" t="s">
        <v>47</v>
      </c>
      <c r="C15" s="66"/>
      <c r="D15" s="391">
        <v>4230208226</v>
      </c>
      <c r="E15" s="391">
        <v>8750318293</v>
      </c>
      <c r="F15" s="154"/>
      <c r="G15" s="63"/>
      <c r="H15" s="63"/>
      <c r="I15" s="63"/>
    </row>
    <row r="16" spans="1:9" s="44" customFormat="1" ht="25.5">
      <c r="A16" s="64" t="s">
        <v>363</v>
      </c>
      <c r="B16" s="65" t="s">
        <v>48</v>
      </c>
      <c r="C16" s="66"/>
      <c r="D16" s="391">
        <v>2000000000</v>
      </c>
      <c r="E16" s="391">
        <v>5000000000</v>
      </c>
      <c r="F16" s="154"/>
      <c r="G16" s="63"/>
      <c r="H16" s="63"/>
      <c r="I16" s="63"/>
    </row>
    <row r="17" spans="1:9" s="44" customFormat="1" ht="25.5">
      <c r="A17" s="59" t="s">
        <v>364</v>
      </c>
      <c r="B17" s="61" t="s">
        <v>1</v>
      </c>
      <c r="C17" s="68"/>
      <c r="D17" s="393">
        <v>55701518727</v>
      </c>
      <c r="E17" s="393">
        <v>45518711403</v>
      </c>
      <c r="F17" s="154"/>
      <c r="G17" s="63"/>
      <c r="H17" s="63"/>
      <c r="I17" s="63"/>
    </row>
    <row r="18" spans="1:9" s="44" customFormat="1" ht="25.5">
      <c r="A18" s="64" t="s">
        <v>365</v>
      </c>
      <c r="B18" s="65" t="s">
        <v>2</v>
      </c>
      <c r="C18" s="66"/>
      <c r="D18" s="391">
        <v>55701518727</v>
      </c>
      <c r="E18" s="391">
        <v>45518711403</v>
      </c>
      <c r="F18" s="154"/>
      <c r="G18" s="63"/>
      <c r="H18" s="63"/>
      <c r="I18" s="63"/>
    </row>
    <row r="19" spans="1:9" s="44" customFormat="1" ht="25.5">
      <c r="A19" s="64" t="s">
        <v>293</v>
      </c>
      <c r="B19" s="65">
        <v>121.1</v>
      </c>
      <c r="C19" s="66"/>
      <c r="D19" s="391"/>
      <c r="E19" s="391"/>
      <c r="F19" s="154"/>
      <c r="G19" s="63"/>
      <c r="H19" s="63"/>
      <c r="I19" s="63"/>
    </row>
    <row r="20" spans="1:9" s="44" customFormat="1" ht="25.5">
      <c r="A20" s="64" t="s">
        <v>294</v>
      </c>
      <c r="B20" s="65">
        <v>121.2</v>
      </c>
      <c r="C20" s="66"/>
      <c r="D20" s="391">
        <v>49700265007</v>
      </c>
      <c r="E20" s="391">
        <v>39517457683</v>
      </c>
      <c r="F20" s="154"/>
      <c r="G20" s="63"/>
      <c r="H20" s="63"/>
      <c r="I20" s="63"/>
    </row>
    <row r="21" spans="1:9" s="44" customFormat="1" ht="25.5">
      <c r="A21" s="64" t="s">
        <v>295</v>
      </c>
      <c r="B21" s="65">
        <v>121.3</v>
      </c>
      <c r="C21" s="66"/>
      <c r="D21" s="391"/>
      <c r="E21" s="391"/>
      <c r="F21" s="154"/>
      <c r="G21" s="63"/>
      <c r="H21" s="63"/>
      <c r="I21" s="63"/>
    </row>
    <row r="22" spans="1:9" s="44" customFormat="1" ht="25.5">
      <c r="A22" s="64" t="s">
        <v>296</v>
      </c>
      <c r="B22" s="65">
        <v>121.4</v>
      </c>
      <c r="C22" s="66"/>
      <c r="D22" s="391">
        <v>6001253720</v>
      </c>
      <c r="E22" s="391">
        <v>6001253720</v>
      </c>
      <c r="F22" s="154"/>
      <c r="G22" s="63"/>
      <c r="H22" s="63"/>
      <c r="I22" s="63"/>
    </row>
    <row r="23" spans="1:9" s="44" customFormat="1" ht="25.5">
      <c r="A23" s="64" t="s">
        <v>366</v>
      </c>
      <c r="B23" s="65" t="s">
        <v>49</v>
      </c>
      <c r="C23" s="69"/>
      <c r="D23" s="391"/>
      <c r="E23" s="391"/>
      <c r="F23" s="155"/>
      <c r="G23" s="63"/>
      <c r="H23" s="63"/>
      <c r="I23" s="63"/>
    </row>
    <row r="24" spans="1:9" s="44" customFormat="1" ht="25.5">
      <c r="A24" s="59" t="s">
        <v>367</v>
      </c>
      <c r="B24" s="71" t="s">
        <v>3</v>
      </c>
      <c r="C24" s="62"/>
      <c r="D24" s="393">
        <v>3243386483</v>
      </c>
      <c r="E24" s="393">
        <v>1046024488</v>
      </c>
      <c r="F24" s="155"/>
      <c r="G24" s="63"/>
      <c r="H24" s="63"/>
      <c r="I24" s="63"/>
    </row>
    <row r="25" spans="1:9" s="44" customFormat="1" ht="25.5">
      <c r="A25" s="64" t="s">
        <v>368</v>
      </c>
      <c r="B25" s="65" t="s">
        <v>4</v>
      </c>
      <c r="C25" s="69"/>
      <c r="D25" s="391">
        <v>1780800000</v>
      </c>
      <c r="E25" s="391"/>
      <c r="F25" s="155"/>
      <c r="G25" s="63"/>
      <c r="H25" s="63"/>
      <c r="I25" s="63"/>
    </row>
    <row r="26" spans="1:9" s="44" customFormat="1" ht="25.5">
      <c r="A26" s="64" t="s">
        <v>369</v>
      </c>
      <c r="B26" s="72" t="s">
        <v>252</v>
      </c>
      <c r="C26" s="69"/>
      <c r="D26" s="391"/>
      <c r="E26" s="391"/>
      <c r="F26" s="155"/>
      <c r="G26" s="63"/>
      <c r="H26" s="63"/>
      <c r="I26" s="63"/>
    </row>
    <row r="27" spans="1:9" s="44" customFormat="1" ht="25.5">
      <c r="A27" s="64" t="s">
        <v>370</v>
      </c>
      <c r="B27" s="65" t="s">
        <v>50</v>
      </c>
      <c r="C27" s="66"/>
      <c r="D27" s="391">
        <v>1462586483</v>
      </c>
      <c r="E27" s="391">
        <v>1046024488</v>
      </c>
      <c r="F27" s="154"/>
      <c r="G27" s="63"/>
      <c r="H27" s="63"/>
      <c r="I27" s="63"/>
    </row>
    <row r="28" spans="1:9" s="44" customFormat="1" ht="25.5">
      <c r="A28" s="64" t="s">
        <v>371</v>
      </c>
      <c r="B28" s="65" t="s">
        <v>51</v>
      </c>
      <c r="C28" s="66"/>
      <c r="D28" s="391"/>
      <c r="E28" s="391"/>
      <c r="F28" s="154"/>
      <c r="G28" s="63"/>
      <c r="H28" s="63"/>
      <c r="I28" s="63"/>
    </row>
    <row r="29" spans="1:9" s="44" customFormat="1" ht="42" customHeight="1">
      <c r="A29" s="64" t="s">
        <v>372</v>
      </c>
      <c r="B29" s="65" t="s">
        <v>253</v>
      </c>
      <c r="C29" s="66"/>
      <c r="D29" s="391"/>
      <c r="E29" s="391"/>
      <c r="F29" s="154"/>
      <c r="G29" s="63"/>
      <c r="H29" s="63"/>
      <c r="I29" s="63"/>
    </row>
    <row r="30" spans="1:9" s="44" customFormat="1" ht="25.5">
      <c r="A30" s="64" t="s">
        <v>373</v>
      </c>
      <c r="B30" s="65" t="s">
        <v>52</v>
      </c>
      <c r="C30" s="66"/>
      <c r="D30" s="391">
        <v>1462586483</v>
      </c>
      <c r="E30" s="391">
        <v>1046024488</v>
      </c>
      <c r="F30" s="154"/>
      <c r="G30" s="63"/>
      <c r="H30" s="63"/>
      <c r="I30" s="63"/>
    </row>
    <row r="31" spans="1:9" s="44" customFormat="1" ht="25.5">
      <c r="A31" s="64" t="s">
        <v>374</v>
      </c>
      <c r="B31" s="65" t="s">
        <v>53</v>
      </c>
      <c r="C31" s="66"/>
      <c r="D31" s="391"/>
      <c r="E31" s="391"/>
      <c r="F31" s="154"/>
      <c r="G31" s="63"/>
      <c r="H31" s="63"/>
      <c r="I31" s="63"/>
    </row>
    <row r="32" spans="1:9" s="44" customFormat="1" ht="25.5">
      <c r="A32" s="64" t="s">
        <v>375</v>
      </c>
      <c r="B32" s="65" t="s">
        <v>54</v>
      </c>
      <c r="C32" s="66"/>
      <c r="D32" s="391"/>
      <c r="E32" s="391"/>
      <c r="F32" s="154"/>
      <c r="G32" s="63"/>
      <c r="H32" s="63"/>
      <c r="I32" s="63"/>
    </row>
    <row r="33" spans="1:9" s="44" customFormat="1" ht="25.5">
      <c r="A33" s="59" t="s">
        <v>376</v>
      </c>
      <c r="B33" s="61" t="s">
        <v>55</v>
      </c>
      <c r="C33" s="68"/>
      <c r="D33" s="393">
        <v>65175113436</v>
      </c>
      <c r="E33" s="393">
        <v>60315054184</v>
      </c>
      <c r="F33" s="154">
        <v>0</v>
      </c>
      <c r="G33" s="63"/>
      <c r="H33" s="63"/>
      <c r="I33" s="63"/>
    </row>
    <row r="34" spans="1:9" s="44" customFormat="1" ht="25.5">
      <c r="A34" s="59" t="s">
        <v>377</v>
      </c>
      <c r="B34" s="61" t="s">
        <v>56</v>
      </c>
      <c r="C34" s="68"/>
      <c r="D34" s="393"/>
      <c r="E34" s="393"/>
      <c r="F34" s="154"/>
      <c r="G34" s="63"/>
      <c r="H34" s="63"/>
      <c r="I34" s="63"/>
    </row>
    <row r="35" spans="1:9" s="44" customFormat="1" ht="25.5">
      <c r="A35" s="64" t="s">
        <v>378</v>
      </c>
      <c r="B35" s="65" t="s">
        <v>6</v>
      </c>
      <c r="C35" s="66"/>
      <c r="D35" s="391"/>
      <c r="E35" s="391"/>
      <c r="F35" s="154"/>
      <c r="G35" s="63"/>
      <c r="H35" s="63"/>
      <c r="I35" s="63"/>
    </row>
    <row r="36" spans="1:9" s="44" customFormat="1" ht="25.5">
      <c r="A36" s="64" t="s">
        <v>379</v>
      </c>
      <c r="B36" s="65" t="s">
        <v>7</v>
      </c>
      <c r="C36" s="66"/>
      <c r="D36" s="391"/>
      <c r="E36" s="391"/>
      <c r="F36" s="154"/>
      <c r="G36" s="63"/>
      <c r="H36" s="63"/>
      <c r="I36" s="63"/>
    </row>
    <row r="37" spans="1:9" s="44" customFormat="1" ht="51">
      <c r="A37" s="64" t="s">
        <v>380</v>
      </c>
      <c r="B37" s="65" t="s">
        <v>57</v>
      </c>
      <c r="C37" s="66"/>
      <c r="D37" s="391"/>
      <c r="E37" s="394"/>
      <c r="F37" s="154"/>
      <c r="G37" s="63"/>
      <c r="H37" s="63"/>
      <c r="I37" s="63"/>
    </row>
    <row r="38" spans="1:9" s="44" customFormat="1" ht="25.5">
      <c r="A38" s="64" t="s">
        <v>381</v>
      </c>
      <c r="B38" s="65" t="s">
        <v>8</v>
      </c>
      <c r="C38" s="66"/>
      <c r="D38" s="394">
        <v>21301766</v>
      </c>
      <c r="E38" s="394">
        <v>11732955</v>
      </c>
      <c r="F38" s="154"/>
      <c r="G38" s="63"/>
      <c r="H38" s="63"/>
      <c r="I38" s="63"/>
    </row>
    <row r="39" spans="1:9" s="44" customFormat="1" ht="25.5">
      <c r="A39" s="64" t="s">
        <v>382</v>
      </c>
      <c r="B39" s="65" t="s">
        <v>9</v>
      </c>
      <c r="C39" s="66"/>
      <c r="D39" s="391"/>
      <c r="E39" s="391"/>
      <c r="F39" s="154"/>
      <c r="G39" s="63"/>
      <c r="H39" s="63"/>
      <c r="I39" s="63"/>
    </row>
    <row r="40" spans="1:9" s="44" customFormat="1" ht="25.5">
      <c r="A40" s="64" t="s">
        <v>383</v>
      </c>
      <c r="B40" s="65" t="s">
        <v>58</v>
      </c>
      <c r="C40" s="66"/>
      <c r="D40" s="391">
        <v>146749312</v>
      </c>
      <c r="E40" s="391">
        <v>163500000</v>
      </c>
      <c r="F40" s="154"/>
      <c r="G40" s="63"/>
      <c r="H40" s="63"/>
      <c r="I40" s="63"/>
    </row>
    <row r="41" spans="1:9" s="44" customFormat="1" ht="25.5">
      <c r="A41" s="64" t="s">
        <v>384</v>
      </c>
      <c r="B41" s="65" t="s">
        <v>59</v>
      </c>
      <c r="C41" s="66"/>
      <c r="D41" s="391">
        <v>3070560000</v>
      </c>
      <c r="E41" s="391">
        <v>164500778</v>
      </c>
      <c r="F41" s="154"/>
      <c r="G41" s="63"/>
      <c r="H41" s="63"/>
      <c r="I41" s="63"/>
    </row>
    <row r="42" spans="1:9" s="44" customFormat="1" ht="25.5">
      <c r="A42" s="64" t="s">
        <v>385</v>
      </c>
      <c r="B42" s="65" t="s">
        <v>10</v>
      </c>
      <c r="C42" s="66"/>
      <c r="D42" s="391">
        <v>104</v>
      </c>
      <c r="E42" s="391">
        <v>104</v>
      </c>
      <c r="F42" s="154"/>
      <c r="G42" s="63"/>
      <c r="H42" s="63"/>
      <c r="I42" s="63"/>
    </row>
    <row r="43" spans="1:9" s="44" customFormat="1" ht="25.5">
      <c r="A43" s="64" t="s">
        <v>386</v>
      </c>
      <c r="B43" s="65" t="s">
        <v>60</v>
      </c>
      <c r="C43" s="66"/>
      <c r="D43" s="391">
        <v>118562587</v>
      </c>
      <c r="E43" s="391">
        <v>129094306</v>
      </c>
      <c r="F43" s="154"/>
      <c r="G43" s="63"/>
      <c r="H43" s="63"/>
      <c r="I43" s="63"/>
    </row>
    <row r="44" spans="1:9" s="44" customFormat="1" ht="25.5">
      <c r="A44" s="64" t="s">
        <v>387</v>
      </c>
      <c r="B44" s="65" t="s">
        <v>61</v>
      </c>
      <c r="C44" s="66"/>
      <c r="D44" s="391"/>
      <c r="E44" s="391"/>
      <c r="F44" s="154"/>
      <c r="G44" s="63"/>
      <c r="H44" s="63"/>
      <c r="I44" s="63"/>
    </row>
    <row r="45" spans="1:9" s="44" customFormat="1" ht="25.5">
      <c r="A45" s="59" t="s">
        <v>388</v>
      </c>
      <c r="B45" s="61" t="s">
        <v>5</v>
      </c>
      <c r="C45" s="68"/>
      <c r="D45" s="393">
        <v>3357173769</v>
      </c>
      <c r="E45" s="393">
        <v>468828143</v>
      </c>
      <c r="F45" s="154"/>
      <c r="G45" s="63"/>
      <c r="H45" s="63"/>
      <c r="I45" s="63"/>
    </row>
    <row r="46" spans="1:9" s="44" customFormat="1" ht="38.25">
      <c r="A46" s="59" t="s">
        <v>389</v>
      </c>
      <c r="B46" s="61" t="s">
        <v>11</v>
      </c>
      <c r="C46" s="68"/>
      <c r="D46" s="393">
        <v>61817939667</v>
      </c>
      <c r="E46" s="393">
        <v>59846226041</v>
      </c>
      <c r="F46" s="154"/>
      <c r="G46" s="63"/>
      <c r="H46" s="63"/>
      <c r="I46" s="63"/>
    </row>
    <row r="47" spans="1:9" s="44" customFormat="1" ht="25.5">
      <c r="A47" s="64" t="s">
        <v>390</v>
      </c>
      <c r="B47" s="65" t="s">
        <v>12</v>
      </c>
      <c r="C47" s="66"/>
      <c r="D47" s="391">
        <v>55189735000</v>
      </c>
      <c r="E47" s="391">
        <v>53612334000</v>
      </c>
      <c r="F47" s="154"/>
      <c r="G47" s="63"/>
      <c r="H47" s="63"/>
      <c r="I47" s="63"/>
    </row>
    <row r="48" spans="1:9" s="44" customFormat="1" ht="25.5">
      <c r="A48" s="64" t="s">
        <v>391</v>
      </c>
      <c r="B48" s="65" t="s">
        <v>13</v>
      </c>
      <c r="C48" s="66"/>
      <c r="D48" s="391">
        <v>1111594936300</v>
      </c>
      <c r="E48" s="391">
        <v>1089564133300</v>
      </c>
      <c r="F48" s="154"/>
      <c r="G48" s="63"/>
      <c r="H48" s="63"/>
      <c r="I48" s="63"/>
    </row>
    <row r="49" spans="1:9" s="44" customFormat="1" ht="25.5">
      <c r="A49" s="64" t="s">
        <v>392</v>
      </c>
      <c r="B49" s="65" t="s">
        <v>62</v>
      </c>
      <c r="C49" s="66"/>
      <c r="D49" s="391">
        <v>-1056405201300</v>
      </c>
      <c r="E49" s="391">
        <v>-1035951799300</v>
      </c>
      <c r="F49" s="154"/>
      <c r="G49" s="63"/>
      <c r="H49" s="63"/>
      <c r="I49" s="63"/>
    </row>
    <row r="50" spans="1:9" s="44" customFormat="1" ht="25.5">
      <c r="A50" s="64" t="s">
        <v>393</v>
      </c>
      <c r="B50" s="65" t="s">
        <v>63</v>
      </c>
      <c r="C50" s="66"/>
      <c r="D50" s="391">
        <v>525344875</v>
      </c>
      <c r="E50" s="391">
        <v>368178524</v>
      </c>
      <c r="F50" s="154"/>
      <c r="G50" s="63"/>
      <c r="H50" s="63"/>
      <c r="I50" s="63"/>
    </row>
    <row r="51" spans="1:9" s="44" customFormat="1" ht="25.5">
      <c r="A51" s="64" t="s">
        <v>394</v>
      </c>
      <c r="B51" s="65" t="s">
        <v>14</v>
      </c>
      <c r="C51" s="66"/>
      <c r="D51" s="391">
        <v>6102859792</v>
      </c>
      <c r="E51" s="391">
        <v>5865713517</v>
      </c>
      <c r="F51" s="200"/>
      <c r="G51" s="63"/>
      <c r="H51" s="63"/>
      <c r="I51" s="63"/>
    </row>
    <row r="52" spans="1:9" s="44" customFormat="1" ht="38.25">
      <c r="A52" s="59" t="s">
        <v>395</v>
      </c>
      <c r="B52" s="61" t="s">
        <v>15</v>
      </c>
      <c r="C52" s="68"/>
      <c r="D52" s="395">
        <v>11200.98</v>
      </c>
      <c r="E52" s="395">
        <v>11162.77</v>
      </c>
      <c r="F52" s="154"/>
      <c r="G52" s="63"/>
      <c r="H52" s="63"/>
      <c r="I52" s="63"/>
    </row>
    <row r="53" spans="1:9" s="44" customFormat="1" ht="25.5">
      <c r="A53" s="59" t="s">
        <v>396</v>
      </c>
      <c r="B53" s="61" t="s">
        <v>64</v>
      </c>
      <c r="C53" s="68"/>
      <c r="D53" s="395"/>
      <c r="E53" s="395"/>
      <c r="F53" s="154"/>
      <c r="G53" s="63"/>
      <c r="H53" s="63"/>
      <c r="I53" s="63"/>
    </row>
    <row r="54" spans="1:9" s="44" customFormat="1" ht="28.5" customHeight="1">
      <c r="A54" s="64" t="s">
        <v>397</v>
      </c>
      <c r="B54" s="65" t="s">
        <v>65</v>
      </c>
      <c r="C54" s="66"/>
      <c r="D54" s="396"/>
      <c r="E54" s="396"/>
      <c r="F54" s="154"/>
      <c r="G54" s="63"/>
      <c r="H54" s="63"/>
      <c r="I54" s="63"/>
    </row>
    <row r="55" spans="1:9" s="44" customFormat="1" ht="38.25">
      <c r="A55" s="64" t="s">
        <v>398</v>
      </c>
      <c r="B55" s="65" t="s">
        <v>66</v>
      </c>
      <c r="C55" s="66"/>
      <c r="D55" s="396"/>
      <c r="E55" s="396"/>
      <c r="F55" s="154"/>
      <c r="G55" s="63"/>
      <c r="H55" s="63"/>
      <c r="I55" s="63"/>
    </row>
    <row r="56" spans="1:9" s="44" customFormat="1" ht="29.25" customHeight="1">
      <c r="A56" s="59" t="s">
        <v>399</v>
      </c>
      <c r="B56" s="61" t="s">
        <v>67</v>
      </c>
      <c r="C56" s="68"/>
      <c r="D56" s="395"/>
      <c r="E56" s="395"/>
      <c r="F56" s="154"/>
      <c r="G56" s="63"/>
      <c r="H56" s="63"/>
      <c r="I56" s="63"/>
    </row>
    <row r="57" spans="1:9" s="44" customFormat="1" ht="25.5">
      <c r="A57" s="64" t="s">
        <v>400</v>
      </c>
      <c r="B57" s="65" t="s">
        <v>68</v>
      </c>
      <c r="C57" s="66"/>
      <c r="D57" s="396"/>
      <c r="E57" s="396"/>
      <c r="F57" s="154"/>
      <c r="G57" s="63"/>
      <c r="H57" s="63"/>
      <c r="I57" s="63"/>
    </row>
    <row r="58" spans="1:9" s="44" customFormat="1" ht="25.5">
      <c r="A58" s="64" t="s">
        <v>401</v>
      </c>
      <c r="B58" s="65" t="s">
        <v>69</v>
      </c>
      <c r="C58" s="66"/>
      <c r="D58" s="396"/>
      <c r="E58" s="396"/>
      <c r="F58" s="154"/>
      <c r="G58" s="63"/>
      <c r="H58" s="63"/>
      <c r="I58" s="63"/>
    </row>
    <row r="59" spans="1:9" s="44" customFormat="1" ht="25.5">
      <c r="A59" s="64" t="s">
        <v>402</v>
      </c>
      <c r="B59" s="65" t="s">
        <v>70</v>
      </c>
      <c r="C59" s="66"/>
      <c r="D59" s="396"/>
      <c r="E59" s="396"/>
      <c r="F59" s="154"/>
      <c r="G59" s="63"/>
      <c r="H59" s="63"/>
      <c r="I59" s="63"/>
    </row>
    <row r="60" spans="1:9" s="44" customFormat="1" ht="25.5">
      <c r="A60" s="64" t="s">
        <v>403</v>
      </c>
      <c r="B60" s="65" t="s">
        <v>71</v>
      </c>
      <c r="C60" s="66"/>
      <c r="D60" s="397">
        <v>5518973.5</v>
      </c>
      <c r="E60" s="396">
        <v>5361233.4000000004</v>
      </c>
      <c r="F60" s="154">
        <v>0</v>
      </c>
      <c r="G60" s="63"/>
      <c r="H60" s="63"/>
      <c r="I60" s="63"/>
    </row>
    <row r="61" spans="1:9" s="44" customFormat="1">
      <c r="A61" s="139"/>
      <c r="B61" s="140"/>
      <c r="C61" s="2"/>
      <c r="D61" s="141"/>
      <c r="E61" s="141"/>
      <c r="F61" s="154"/>
      <c r="G61" s="74"/>
    </row>
    <row r="62" spans="1:9" s="44" customFormat="1">
      <c r="A62" s="75"/>
      <c r="B62" s="37"/>
      <c r="C62" s="37"/>
      <c r="D62" s="76"/>
      <c r="E62" s="76"/>
      <c r="F62" s="154"/>
    </row>
    <row r="63" spans="1:9" s="44" customFormat="1">
      <c r="A63" s="48" t="s">
        <v>178</v>
      </c>
      <c r="B63" s="49"/>
      <c r="C63" s="50"/>
      <c r="D63" s="51" t="s">
        <v>179</v>
      </c>
      <c r="E63" s="51"/>
      <c r="F63" s="154"/>
    </row>
    <row r="64" spans="1:9" s="44" customFormat="1">
      <c r="A64" s="142" t="s">
        <v>180</v>
      </c>
      <c r="B64" s="49"/>
      <c r="C64" s="50"/>
      <c r="D64" s="143" t="s">
        <v>181</v>
      </c>
      <c r="E64" s="143"/>
      <c r="F64" s="154"/>
    </row>
    <row r="65" spans="1:6" s="44" customFormat="1">
      <c r="A65" s="49"/>
      <c r="B65" s="49"/>
      <c r="C65" s="50"/>
      <c r="D65" s="50"/>
      <c r="E65" s="50"/>
      <c r="F65" s="154"/>
    </row>
    <row r="66" spans="1:6" s="44" customFormat="1">
      <c r="A66" s="49"/>
      <c r="B66" s="49"/>
      <c r="C66" s="50"/>
      <c r="D66" s="50"/>
      <c r="E66" s="50"/>
      <c r="F66" s="154"/>
    </row>
    <row r="67" spans="1:6" s="44" customFormat="1">
      <c r="A67" s="49"/>
      <c r="B67" s="49"/>
      <c r="C67" s="50"/>
      <c r="D67" s="50"/>
      <c r="E67" s="50"/>
      <c r="F67" s="154"/>
    </row>
    <row r="68" spans="1:6" s="44" customFormat="1">
      <c r="A68" s="49"/>
      <c r="B68" s="49"/>
      <c r="C68" s="50"/>
      <c r="D68" s="50"/>
      <c r="E68" s="50"/>
      <c r="F68" s="154"/>
    </row>
    <row r="69" spans="1:6" s="44" customFormat="1">
      <c r="A69" s="49"/>
      <c r="B69" s="49"/>
      <c r="C69" s="50"/>
      <c r="D69" s="50"/>
      <c r="E69" s="50"/>
      <c r="F69" s="154"/>
    </row>
    <row r="70" spans="1:6" s="44" customFormat="1">
      <c r="A70" s="49"/>
      <c r="B70" s="49"/>
      <c r="C70" s="50"/>
      <c r="D70" s="50"/>
      <c r="E70" s="50"/>
      <c r="F70" s="154"/>
    </row>
    <row r="71" spans="1:6" s="44" customFormat="1">
      <c r="A71" s="53"/>
      <c r="B71" s="53"/>
      <c r="C71" s="50"/>
      <c r="D71" s="54"/>
      <c r="E71" s="54"/>
      <c r="F71" s="154"/>
    </row>
    <row r="72" spans="1:6" s="44" customFormat="1">
      <c r="A72" s="48" t="s">
        <v>241</v>
      </c>
      <c r="B72" s="49"/>
      <c r="C72" s="50"/>
      <c r="D72" s="145" t="s">
        <v>502</v>
      </c>
      <c r="E72" s="51"/>
      <c r="F72" s="154"/>
    </row>
    <row r="73" spans="1:6" s="44" customFormat="1">
      <c r="A73" s="48" t="s">
        <v>503</v>
      </c>
      <c r="B73" s="49"/>
      <c r="C73" s="50"/>
      <c r="D73" s="51"/>
      <c r="E73" s="51"/>
      <c r="F73" s="154"/>
    </row>
    <row r="74" spans="1:6" s="44" customFormat="1">
      <c r="A74" s="44" t="s">
        <v>242</v>
      </c>
      <c r="B74" s="49"/>
      <c r="C74" s="50"/>
      <c r="D74" s="50"/>
      <c r="E74" s="50"/>
      <c r="F74" s="154"/>
    </row>
    <row r="75" spans="1:6" s="44" customFormat="1">
      <c r="A75" s="45"/>
      <c r="B75" s="45"/>
      <c r="E75" s="56"/>
      <c r="F75" s="154"/>
    </row>
    <row r="76" spans="1:6" s="44" customFormat="1">
      <c r="A76" s="45"/>
      <c r="B76" s="45"/>
      <c r="E76" s="56"/>
      <c r="F76" s="154"/>
    </row>
    <row r="77" spans="1:6" s="44" customFormat="1">
      <c r="A77" s="487"/>
      <c r="B77" s="487"/>
      <c r="C77" s="144"/>
      <c r="D77" s="487"/>
      <c r="E77" s="487"/>
      <c r="F77" s="154"/>
    </row>
    <row r="78" spans="1:6" s="44" customFormat="1">
      <c r="A78" s="485"/>
      <c r="B78" s="485"/>
      <c r="C78" s="85"/>
      <c r="D78" s="485"/>
      <c r="E78" s="485"/>
      <c r="F78" s="154"/>
    </row>
    <row r="79" spans="1:6" s="44" customFormat="1" ht="13.15" customHeight="1">
      <c r="A79" s="486"/>
      <c r="B79" s="486"/>
      <c r="C79" s="86"/>
      <c r="D79" s="484"/>
      <c r="E79" s="484"/>
      <c r="F79" s="154"/>
    </row>
    <row r="80" spans="1:6" s="44" customFormat="1">
      <c r="F80" s="154"/>
    </row>
    <row r="81" spans="6:6" s="44" customFormat="1">
      <c r="F81" s="154"/>
    </row>
    <row r="82" spans="6:6" s="44" customFormat="1">
      <c r="F82" s="154"/>
    </row>
    <row r="83" spans="6:6" s="44" customFormat="1">
      <c r="F83" s="154"/>
    </row>
    <row r="84" spans="6:6" s="44" customFormat="1">
      <c r="F84" s="154"/>
    </row>
    <row r="85" spans="6:6" s="44" customFormat="1">
      <c r="F85" s="154"/>
    </row>
    <row r="86" spans="6:6" s="44" customFormat="1">
      <c r="F86" s="154"/>
    </row>
    <row r="87" spans="6:6" s="44" customFormat="1">
      <c r="F87" s="154"/>
    </row>
    <row r="88" spans="6:6" s="44" customFormat="1">
      <c r="F88" s="154"/>
    </row>
    <row r="89" spans="6:6" s="44" customFormat="1">
      <c r="F89" s="154"/>
    </row>
    <row r="90" spans="6:6" s="44" customFormat="1">
      <c r="F90" s="154"/>
    </row>
    <row r="91" spans="6:6" s="44" customFormat="1">
      <c r="F91" s="15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
  <sheetViews>
    <sheetView view="pageBreakPreview" topLeftCell="A37" zoomScale="85" zoomScaleNormal="100" zoomScaleSheetLayoutView="85" workbookViewId="0">
      <selection activeCell="C48" sqref="C48"/>
    </sheetView>
  </sheetViews>
  <sheetFormatPr defaultRowHeight="15"/>
  <cols>
    <col min="1" max="1" width="9.28515625" style="88" bestFit="1" customWidth="1"/>
    <col min="2" max="2" width="50" style="88" customWidth="1"/>
    <col min="3" max="3" width="13.5703125" style="88" customWidth="1"/>
    <col min="4" max="4" width="22.5703125" style="114" customWidth="1"/>
    <col min="5" max="5" width="22" style="114" customWidth="1"/>
    <col min="6" max="6" width="23.5703125" style="93" customWidth="1"/>
    <col min="7" max="7" width="18" style="88" hidden="1" customWidth="1"/>
    <col min="8" max="8" width="18.85546875" style="88" hidden="1" customWidth="1"/>
    <col min="9" max="9" width="0" style="88" hidden="1" customWidth="1"/>
    <col min="10" max="10" width="11.7109375" style="88" bestFit="1" customWidth="1"/>
    <col min="11" max="16384" width="9.140625" style="88"/>
  </cols>
  <sheetData>
    <row r="1" spans="1:9" ht="23.25" customHeight="1">
      <c r="A1" s="491" t="s">
        <v>607</v>
      </c>
      <c r="B1" s="491"/>
      <c r="C1" s="491"/>
      <c r="D1" s="491"/>
      <c r="E1" s="491"/>
      <c r="F1" s="491"/>
    </row>
    <row r="2" spans="1:9" ht="25.5" customHeight="1">
      <c r="A2" s="492" t="s">
        <v>608</v>
      </c>
      <c r="B2" s="492"/>
      <c r="C2" s="492"/>
      <c r="D2" s="492"/>
      <c r="E2" s="492"/>
      <c r="F2" s="492"/>
    </row>
    <row r="3" spans="1:9" ht="15" customHeight="1">
      <c r="A3" s="482" t="s">
        <v>288</v>
      </c>
      <c r="B3" s="482"/>
      <c r="C3" s="482"/>
      <c r="D3" s="482"/>
      <c r="E3" s="482"/>
      <c r="F3" s="482"/>
    </row>
    <row r="4" spans="1:9">
      <c r="A4" s="482"/>
      <c r="B4" s="482"/>
      <c r="C4" s="482"/>
      <c r="D4" s="482"/>
      <c r="E4" s="482"/>
      <c r="F4" s="482"/>
    </row>
    <row r="5" spans="1:9">
      <c r="A5" s="493" t="str">
        <f>'ngay thang'!B12</f>
        <v>Tại ngày 31 tháng 01 năm 2020/As at 31 January 2021</v>
      </c>
      <c r="B5" s="493"/>
      <c r="C5" s="493"/>
      <c r="D5" s="493"/>
      <c r="E5" s="493"/>
      <c r="F5" s="493"/>
    </row>
    <row r="6" spans="1:9">
      <c r="A6" s="427"/>
      <c r="B6" s="427"/>
      <c r="C6" s="427"/>
      <c r="D6" s="427"/>
      <c r="E6" s="427"/>
      <c r="F6" s="90"/>
    </row>
    <row r="7" spans="1:9" ht="30" customHeight="1">
      <c r="A7" s="474" t="s">
        <v>249</v>
      </c>
      <c r="B7" s="474"/>
      <c r="C7" s="474" t="s">
        <v>318</v>
      </c>
      <c r="D7" s="474"/>
      <c r="E7" s="474"/>
      <c r="F7" s="474"/>
    </row>
    <row r="8" spans="1:9" ht="30" customHeight="1">
      <c r="A8" s="474" t="s">
        <v>247</v>
      </c>
      <c r="B8" s="474"/>
      <c r="C8" s="474" t="s">
        <v>500</v>
      </c>
      <c r="D8" s="474"/>
      <c r="E8" s="474"/>
      <c r="F8" s="474"/>
    </row>
    <row r="9" spans="1:9" ht="30" customHeight="1">
      <c r="A9" s="472" t="s">
        <v>246</v>
      </c>
      <c r="B9" s="472"/>
      <c r="C9" s="472" t="s">
        <v>248</v>
      </c>
      <c r="D9" s="472"/>
      <c r="E9" s="472"/>
      <c r="F9" s="472"/>
    </row>
    <row r="10" spans="1:9" ht="30" customHeight="1">
      <c r="A10" s="472" t="s">
        <v>250</v>
      </c>
      <c r="B10" s="472"/>
      <c r="C10" s="472" t="str">
        <f>'ngay thang'!B14</f>
        <v>Ngày 04 tháng 02 năm 2021
04 Feb 2021</v>
      </c>
      <c r="D10" s="472"/>
      <c r="E10" s="472"/>
      <c r="F10" s="472"/>
    </row>
    <row r="11" spans="1:9" ht="19.5" customHeight="1">
      <c r="A11" s="425"/>
      <c r="B11" s="425"/>
      <c r="C11" s="425"/>
      <c r="D11" s="425"/>
      <c r="E11" s="425"/>
      <c r="F11" s="425"/>
    </row>
    <row r="12" spans="1:9" ht="21.75" customHeight="1">
      <c r="A12" s="91" t="s">
        <v>289</v>
      </c>
      <c r="D12" s="92"/>
      <c r="E12" s="92"/>
    </row>
    <row r="13" spans="1:9" ht="53.25" customHeight="1">
      <c r="A13" s="94" t="s">
        <v>201</v>
      </c>
      <c r="B13" s="94" t="s">
        <v>202</v>
      </c>
      <c r="C13" s="94" t="s">
        <v>203</v>
      </c>
      <c r="D13" s="58" t="s">
        <v>312</v>
      </c>
      <c r="E13" s="95" t="s">
        <v>313</v>
      </c>
      <c r="F13" s="96" t="s">
        <v>236</v>
      </c>
      <c r="H13" s="97" t="s">
        <v>239</v>
      </c>
      <c r="I13" s="97"/>
    </row>
    <row r="14" spans="1:9" s="23" customFormat="1" ht="25.5">
      <c r="A14" s="9" t="s">
        <v>46</v>
      </c>
      <c r="B14" s="10" t="s">
        <v>254</v>
      </c>
      <c r="C14" s="6" t="s">
        <v>88</v>
      </c>
      <c r="D14" s="161"/>
      <c r="E14" s="11"/>
      <c r="F14" s="152"/>
    </row>
    <row r="15" spans="1:9" s="23" customFormat="1" ht="25.5">
      <c r="A15" s="9" t="s">
        <v>89</v>
      </c>
      <c r="B15" s="6" t="s">
        <v>404</v>
      </c>
      <c r="C15" s="6" t="s">
        <v>90</v>
      </c>
      <c r="D15" s="162">
        <v>6230208226</v>
      </c>
      <c r="E15" s="12">
        <v>13750318293</v>
      </c>
      <c r="F15" s="13">
        <v>0.98237793341505875</v>
      </c>
    </row>
    <row r="16" spans="1:9" s="23" customFormat="1" ht="25.5">
      <c r="A16" s="9"/>
      <c r="B16" s="14" t="s">
        <v>609</v>
      </c>
      <c r="C16" s="6" t="s">
        <v>91</v>
      </c>
      <c r="D16" s="162">
        <v>2000000000</v>
      </c>
      <c r="E16" s="162">
        <v>5000000000</v>
      </c>
      <c r="F16" s="13" t="s">
        <v>610</v>
      </c>
    </row>
    <row r="17" spans="1:6" s="23" customFormat="1" ht="25.5">
      <c r="A17" s="9"/>
      <c r="B17" s="14" t="s">
        <v>405</v>
      </c>
      <c r="C17" s="6" t="s">
        <v>92</v>
      </c>
      <c r="D17" s="162">
        <v>4230208226</v>
      </c>
      <c r="E17" s="12">
        <v>8750318293</v>
      </c>
      <c r="F17" s="13">
        <v>0.66701835062763792</v>
      </c>
    </row>
    <row r="18" spans="1:6" s="23" customFormat="1" ht="25.5">
      <c r="A18" s="9" t="s">
        <v>93</v>
      </c>
      <c r="B18" s="6" t="s">
        <v>407</v>
      </c>
      <c r="C18" s="6" t="s">
        <v>94</v>
      </c>
      <c r="D18" s="162">
        <v>55701518727</v>
      </c>
      <c r="E18" s="12">
        <v>45518711403</v>
      </c>
      <c r="F18" s="13">
        <v>1.6253099472562824</v>
      </c>
    </row>
    <row r="19" spans="1:6" s="23" customFormat="1" ht="25.5">
      <c r="A19" s="9"/>
      <c r="B19" s="14" t="s">
        <v>408</v>
      </c>
      <c r="C19" s="6" t="s">
        <v>95</v>
      </c>
      <c r="D19" s="162"/>
      <c r="E19" s="12"/>
      <c r="F19" s="13" t="s">
        <v>610</v>
      </c>
    </row>
    <row r="20" spans="1:6" s="23" customFormat="1" ht="25.5">
      <c r="A20" s="9"/>
      <c r="B20" s="14" t="s">
        <v>409</v>
      </c>
      <c r="C20" s="6" t="s">
        <v>96</v>
      </c>
      <c r="D20" s="162">
        <v>49700265007</v>
      </c>
      <c r="E20" s="12">
        <v>39517457683</v>
      </c>
      <c r="F20" s="13">
        <v>2.2318272706286817</v>
      </c>
    </row>
    <row r="21" spans="1:6" s="23" customFormat="1" ht="25.5">
      <c r="A21" s="9"/>
      <c r="B21" s="14" t="s">
        <v>410</v>
      </c>
      <c r="C21" s="6" t="s">
        <v>183</v>
      </c>
      <c r="D21" s="162">
        <v>6001253720</v>
      </c>
      <c r="E21" s="12">
        <v>6001253720</v>
      </c>
      <c r="F21" s="13">
        <v>0.50000223787573994</v>
      </c>
    </row>
    <row r="22" spans="1:6" s="23" customFormat="1" ht="25.5">
      <c r="A22" s="9"/>
      <c r="B22" s="14" t="s">
        <v>297</v>
      </c>
      <c r="C22" s="6" t="s">
        <v>184</v>
      </c>
      <c r="D22" s="162"/>
      <c r="E22" s="12"/>
      <c r="F22" s="13" t="s">
        <v>610</v>
      </c>
    </row>
    <row r="23" spans="1:6" s="23" customFormat="1" ht="25.5">
      <c r="A23" s="9" t="s">
        <v>97</v>
      </c>
      <c r="B23" s="14" t="s">
        <v>641</v>
      </c>
      <c r="C23" s="6"/>
      <c r="D23" s="162"/>
      <c r="E23" s="12"/>
      <c r="F23" s="13"/>
    </row>
    <row r="24" spans="1:6" s="23" customFormat="1" ht="25.5">
      <c r="A24" s="9" t="s">
        <v>99</v>
      </c>
      <c r="B24" s="6" t="s">
        <v>411</v>
      </c>
      <c r="C24" s="6" t="s">
        <v>98</v>
      </c>
      <c r="D24" s="162">
        <v>1314015251</v>
      </c>
      <c r="E24" s="12">
        <v>942247778</v>
      </c>
      <c r="F24" s="13">
        <v>1.8029885244474071</v>
      </c>
    </row>
    <row r="25" spans="1:6" s="23" customFormat="1" ht="25.5">
      <c r="A25" s="9" t="s">
        <v>101</v>
      </c>
      <c r="B25" s="6" t="s">
        <v>412</v>
      </c>
      <c r="C25" s="6" t="s">
        <v>100</v>
      </c>
      <c r="D25" s="162">
        <v>148571232</v>
      </c>
      <c r="E25" s="12">
        <v>103776710</v>
      </c>
      <c r="F25" s="13">
        <v>0.4533776415238599</v>
      </c>
    </row>
    <row r="26" spans="1:6" s="23" customFormat="1" ht="25.5">
      <c r="A26" s="9" t="s">
        <v>103</v>
      </c>
      <c r="B26" s="6" t="s">
        <v>640</v>
      </c>
      <c r="C26" s="6"/>
      <c r="D26" s="162"/>
      <c r="E26" s="12"/>
      <c r="F26" s="13"/>
    </row>
    <row r="27" spans="1:6" s="23" customFormat="1" ht="25.5">
      <c r="A27" s="9" t="s">
        <v>105</v>
      </c>
      <c r="B27" s="6" t="s">
        <v>413</v>
      </c>
      <c r="C27" s="6" t="s">
        <v>102</v>
      </c>
      <c r="D27" s="162"/>
      <c r="E27" s="12"/>
      <c r="F27" s="13" t="s">
        <v>610</v>
      </c>
    </row>
    <row r="28" spans="1:6" s="24" customFormat="1" ht="25.5">
      <c r="A28" s="9"/>
      <c r="B28" s="14" t="s">
        <v>414</v>
      </c>
      <c r="C28" s="6" t="s">
        <v>255</v>
      </c>
      <c r="D28" s="162"/>
      <c r="E28" s="12"/>
      <c r="F28" s="13" t="s">
        <v>610</v>
      </c>
    </row>
    <row r="29" spans="1:6" s="24" customFormat="1" ht="25.5">
      <c r="A29" s="9"/>
      <c r="B29" s="14" t="s">
        <v>256</v>
      </c>
      <c r="C29" s="6" t="s">
        <v>257</v>
      </c>
      <c r="D29" s="162"/>
      <c r="E29" s="12"/>
      <c r="F29" s="13" t="s">
        <v>610</v>
      </c>
    </row>
    <row r="30" spans="1:6" s="23" customFormat="1" ht="25.5">
      <c r="A30" s="9" t="s">
        <v>107</v>
      </c>
      <c r="B30" s="6" t="s">
        <v>415</v>
      </c>
      <c r="C30" s="6" t="s">
        <v>104</v>
      </c>
      <c r="D30" s="162">
        <v>1780800000</v>
      </c>
      <c r="E30" s="12"/>
      <c r="F30" s="13" t="s">
        <v>610</v>
      </c>
    </row>
    <row r="31" spans="1:6" s="23" customFormat="1" ht="25.5">
      <c r="A31" s="9" t="s">
        <v>611</v>
      </c>
      <c r="B31" s="6" t="s">
        <v>416</v>
      </c>
      <c r="C31" s="6" t="s">
        <v>106</v>
      </c>
      <c r="D31" s="162"/>
      <c r="E31" s="12"/>
      <c r="F31" s="13" t="s">
        <v>610</v>
      </c>
    </row>
    <row r="32" spans="1:6" s="25" customFormat="1" ht="25.5">
      <c r="A32" s="15" t="s">
        <v>612</v>
      </c>
      <c r="B32" s="10" t="s">
        <v>258</v>
      </c>
      <c r="C32" s="10" t="s">
        <v>108</v>
      </c>
      <c r="D32" s="163">
        <v>65175113436</v>
      </c>
      <c r="E32" s="16">
        <v>60315054184</v>
      </c>
      <c r="F32" s="13">
        <v>1.5640856757140817</v>
      </c>
    </row>
    <row r="33" spans="1:10" s="23" customFormat="1" ht="25.5">
      <c r="A33" s="15" t="s">
        <v>56</v>
      </c>
      <c r="B33" s="10" t="s">
        <v>259</v>
      </c>
      <c r="C33" s="6" t="s">
        <v>109</v>
      </c>
      <c r="D33" s="162"/>
      <c r="E33" s="12"/>
      <c r="F33" s="13" t="s">
        <v>610</v>
      </c>
    </row>
    <row r="34" spans="1:10" s="23" customFormat="1" ht="38.25">
      <c r="A34" s="15" t="s">
        <v>110</v>
      </c>
      <c r="B34" s="10" t="s">
        <v>613</v>
      </c>
      <c r="C34" s="6"/>
      <c r="D34" s="162"/>
      <c r="E34" s="12"/>
      <c r="F34" s="13"/>
    </row>
    <row r="35" spans="1:10" s="23" customFormat="1" ht="38.25" customHeight="1">
      <c r="A35" s="15" t="s">
        <v>112</v>
      </c>
      <c r="B35" s="10" t="s">
        <v>417</v>
      </c>
      <c r="C35" s="10" t="s">
        <v>111</v>
      </c>
      <c r="D35" s="163"/>
      <c r="E35" s="16"/>
      <c r="F35" s="13" t="s">
        <v>610</v>
      </c>
    </row>
    <row r="36" spans="1:10" s="23" customFormat="1" ht="25.5">
      <c r="A36" s="9"/>
      <c r="B36" s="14" t="s">
        <v>642</v>
      </c>
      <c r="C36" s="6" t="s">
        <v>243</v>
      </c>
      <c r="D36" s="162"/>
      <c r="E36" s="12"/>
      <c r="F36" s="13" t="s">
        <v>610</v>
      </c>
    </row>
    <row r="37" spans="1:10" s="23" customFormat="1" ht="25.5">
      <c r="A37" s="9"/>
      <c r="B37" s="14" t="s">
        <v>418</v>
      </c>
      <c r="C37" s="6" t="s">
        <v>260</v>
      </c>
      <c r="D37" s="162"/>
      <c r="E37" s="12"/>
      <c r="F37" s="13" t="s">
        <v>610</v>
      </c>
    </row>
    <row r="38" spans="1:10" s="23" customFormat="1" ht="25.5">
      <c r="A38" s="15" t="s">
        <v>114</v>
      </c>
      <c r="B38" s="10" t="s">
        <v>419</v>
      </c>
      <c r="C38" s="10" t="s">
        <v>113</v>
      </c>
      <c r="D38" s="163">
        <v>3357173769</v>
      </c>
      <c r="E38" s="16">
        <v>468828143</v>
      </c>
      <c r="F38" s="13">
        <v>4.7627450948708372</v>
      </c>
    </row>
    <row r="39" spans="1:10" s="23" customFormat="1" ht="25.5">
      <c r="A39" s="9"/>
      <c r="B39" s="6" t="s">
        <v>420</v>
      </c>
      <c r="C39" s="6" t="s">
        <v>244</v>
      </c>
      <c r="D39" s="162">
        <v>104</v>
      </c>
      <c r="E39" s="12">
        <v>104</v>
      </c>
      <c r="F39" s="13">
        <v>1</v>
      </c>
    </row>
    <row r="40" spans="1:10" s="23" customFormat="1" ht="25.5">
      <c r="A40" s="9"/>
      <c r="B40" s="6" t="s">
        <v>421</v>
      </c>
      <c r="C40" s="6" t="s">
        <v>245</v>
      </c>
      <c r="D40" s="162">
        <v>3070560000</v>
      </c>
      <c r="E40" s="12">
        <v>164500778</v>
      </c>
      <c r="F40" s="13">
        <v>5.8143251348210656</v>
      </c>
    </row>
    <row r="41" spans="1:10" s="23" customFormat="1" ht="25.5">
      <c r="A41" s="9"/>
      <c r="B41" s="6" t="s">
        <v>298</v>
      </c>
      <c r="C41" s="6" t="s">
        <v>185</v>
      </c>
      <c r="D41" s="162"/>
      <c r="E41" s="12"/>
      <c r="F41" s="13" t="s">
        <v>610</v>
      </c>
    </row>
    <row r="42" spans="1:10" s="23" customFormat="1" ht="25.5">
      <c r="A42" s="9"/>
      <c r="B42" s="6" t="s">
        <v>422</v>
      </c>
      <c r="C42" s="6" t="s">
        <v>189</v>
      </c>
      <c r="D42" s="162">
        <v>15000000</v>
      </c>
      <c r="E42" s="12">
        <v>45000000</v>
      </c>
      <c r="F42" s="13">
        <v>1</v>
      </c>
    </row>
    <row r="43" spans="1:10" s="23" customFormat="1" ht="38.25">
      <c r="A43" s="9"/>
      <c r="B43" s="6" t="s">
        <v>491</v>
      </c>
      <c r="C43" s="6" t="s">
        <v>186</v>
      </c>
      <c r="D43" s="162">
        <v>86794518</v>
      </c>
      <c r="E43" s="12">
        <v>80000000</v>
      </c>
      <c r="F43" s="13">
        <v>12.809195280841635</v>
      </c>
    </row>
    <row r="44" spans="1:10" s="23" customFormat="1" ht="25.5">
      <c r="A44" s="9"/>
      <c r="B44" s="6" t="s">
        <v>301</v>
      </c>
      <c r="C44" s="6" t="s">
        <v>192</v>
      </c>
      <c r="D44" s="162">
        <v>21301766</v>
      </c>
      <c r="E44" s="12">
        <v>11732955</v>
      </c>
      <c r="F44" s="13">
        <v>4.687172777749173</v>
      </c>
    </row>
    <row r="45" spans="1:10" s="23" customFormat="1" ht="25.5">
      <c r="A45" s="9"/>
      <c r="B45" s="6" t="s">
        <v>299</v>
      </c>
      <c r="C45" s="6" t="s">
        <v>188</v>
      </c>
      <c r="D45" s="162">
        <v>65401743</v>
      </c>
      <c r="E45" s="12">
        <v>76021520</v>
      </c>
      <c r="F45" s="13">
        <v>1.1279424090024375</v>
      </c>
    </row>
    <row r="46" spans="1:10" s="23" customFormat="1" ht="26.25" customHeight="1">
      <c r="A46" s="9"/>
      <c r="B46" s="6" t="s">
        <v>300</v>
      </c>
      <c r="C46" s="6" t="s">
        <v>187</v>
      </c>
      <c r="D46" s="162">
        <v>20160844</v>
      </c>
      <c r="E46" s="12">
        <v>20072786</v>
      </c>
      <c r="F46" s="13">
        <v>1.0061103172742858</v>
      </c>
      <c r="J46" s="30"/>
    </row>
    <row r="47" spans="1:10" s="23" customFormat="1" ht="26.25" customHeight="1">
      <c r="A47" s="9"/>
      <c r="B47" s="6" t="s">
        <v>423</v>
      </c>
      <c r="C47" s="6" t="s">
        <v>191</v>
      </c>
      <c r="D47" s="162">
        <v>5500000</v>
      </c>
      <c r="E47" s="12">
        <v>5500000</v>
      </c>
      <c r="F47" s="13">
        <v>1</v>
      </c>
    </row>
    <row r="48" spans="1:10" s="23" customFormat="1" ht="25.5">
      <c r="A48" s="9"/>
      <c r="B48" s="6" t="s">
        <v>424</v>
      </c>
      <c r="C48" s="430" t="s">
        <v>231</v>
      </c>
      <c r="D48" s="162">
        <v>16500000</v>
      </c>
      <c r="E48" s="12">
        <v>16500000</v>
      </c>
      <c r="F48" s="13">
        <v>1</v>
      </c>
    </row>
    <row r="49" spans="1:10" s="23" customFormat="1" ht="25.5">
      <c r="A49" s="9"/>
      <c r="B49" s="6" t="s">
        <v>425</v>
      </c>
      <c r="C49" s="6" t="s">
        <v>194</v>
      </c>
      <c r="D49" s="162">
        <v>11000000</v>
      </c>
      <c r="E49" s="12">
        <v>11000000</v>
      </c>
      <c r="F49" s="13">
        <v>1</v>
      </c>
    </row>
    <row r="50" spans="1:10" s="23" customFormat="1" ht="25.5">
      <c r="A50" s="9"/>
      <c r="B50" s="6" t="s">
        <v>303</v>
      </c>
      <c r="C50" s="6" t="s">
        <v>190</v>
      </c>
      <c r="D50" s="162">
        <v>44105482</v>
      </c>
      <c r="E50" s="12">
        <v>38500000</v>
      </c>
      <c r="F50" s="13">
        <v>1.1429202159192522</v>
      </c>
    </row>
    <row r="51" spans="1:10" s="23" customFormat="1" ht="25.5">
      <c r="A51" s="9"/>
      <c r="B51" s="6" t="s">
        <v>426</v>
      </c>
      <c r="C51" s="6" t="s">
        <v>193</v>
      </c>
      <c r="D51" s="162">
        <v>849312</v>
      </c>
      <c r="E51" s="12"/>
      <c r="F51" s="13">
        <v>1.0027438405266662</v>
      </c>
    </row>
    <row r="52" spans="1:10" s="23" customFormat="1" ht="51">
      <c r="A52" s="9"/>
      <c r="B52" s="6" t="s">
        <v>302</v>
      </c>
      <c r="C52" s="6" t="s">
        <v>472</v>
      </c>
      <c r="D52" s="162"/>
      <c r="E52" s="12"/>
      <c r="F52" s="13" t="s">
        <v>610</v>
      </c>
    </row>
    <row r="53" spans="1:10" s="23" customFormat="1" ht="25.5">
      <c r="A53" s="9"/>
      <c r="B53" s="6" t="s">
        <v>474</v>
      </c>
      <c r="C53" s="6" t="s">
        <v>473</v>
      </c>
      <c r="D53" s="162"/>
      <c r="E53" s="12"/>
      <c r="F53" s="13" t="s">
        <v>610</v>
      </c>
    </row>
    <row r="54" spans="1:10" s="23" customFormat="1" ht="25.5">
      <c r="A54" s="9"/>
      <c r="B54" s="6" t="s">
        <v>475</v>
      </c>
      <c r="C54" s="6" t="s">
        <v>492</v>
      </c>
      <c r="D54" s="162"/>
      <c r="E54" s="12"/>
      <c r="F54" s="13" t="s">
        <v>610</v>
      </c>
    </row>
    <row r="55" spans="1:10" s="23" customFormat="1" ht="25.5">
      <c r="A55" s="9"/>
      <c r="B55" s="6" t="s">
        <v>471</v>
      </c>
      <c r="C55" s="6" t="s">
        <v>493</v>
      </c>
      <c r="D55" s="162"/>
      <c r="E55" s="12"/>
      <c r="F55" s="13" t="s">
        <v>610</v>
      </c>
    </row>
    <row r="56" spans="1:10" s="23" customFormat="1" ht="25.5">
      <c r="A56" s="15" t="s">
        <v>614</v>
      </c>
      <c r="B56" s="10" t="s">
        <v>427</v>
      </c>
      <c r="C56" s="10" t="s">
        <v>115</v>
      </c>
      <c r="D56" s="164">
        <v>3357173769</v>
      </c>
      <c r="E56" s="17">
        <v>468828143</v>
      </c>
      <c r="F56" s="13">
        <v>4.7627450948708372</v>
      </c>
    </row>
    <row r="57" spans="1:10" s="23" customFormat="1" ht="25.5">
      <c r="A57" s="9"/>
      <c r="B57" s="18" t="s">
        <v>615</v>
      </c>
      <c r="C57" s="6" t="s">
        <v>116</v>
      </c>
      <c r="D57" s="163">
        <v>61817939667</v>
      </c>
      <c r="E57" s="16">
        <v>59846226041</v>
      </c>
      <c r="F57" s="13">
        <v>1.5090464195212263</v>
      </c>
    </row>
    <row r="58" spans="1:10" s="23" customFormat="1" ht="25.5">
      <c r="A58" s="9"/>
      <c r="B58" s="14" t="s">
        <v>428</v>
      </c>
      <c r="C58" s="6" t="s">
        <v>117</v>
      </c>
      <c r="D58" s="165">
        <v>5518973.5</v>
      </c>
      <c r="E58" s="19">
        <v>5361233.4000000004</v>
      </c>
      <c r="F58" s="13">
        <v>1.4427192986996433</v>
      </c>
    </row>
    <row r="59" spans="1:10" s="23" customFormat="1" ht="25.5">
      <c r="A59" s="9"/>
      <c r="B59" s="14" t="s">
        <v>429</v>
      </c>
      <c r="C59" s="6" t="s">
        <v>118</v>
      </c>
      <c r="D59" s="165">
        <v>11200.98</v>
      </c>
      <c r="E59" s="19">
        <v>11162.77</v>
      </c>
      <c r="F59" s="13">
        <v>1.0459740060847948</v>
      </c>
      <c r="J59" s="383"/>
    </row>
    <row r="60" spans="1:10">
      <c r="A60" s="98"/>
      <c r="B60" s="99"/>
      <c r="C60" s="100"/>
      <c r="D60" s="101"/>
      <c r="E60" s="101"/>
      <c r="F60" s="102"/>
      <c r="I60" s="103"/>
      <c r="J60" s="390"/>
    </row>
    <row r="61" spans="1:10" ht="11.25" customHeight="1">
      <c r="A61" s="70"/>
      <c r="B61" s="104"/>
      <c r="C61" s="70"/>
      <c r="D61" s="105"/>
      <c r="E61" s="105"/>
      <c r="F61" s="106"/>
    </row>
    <row r="62" spans="1:10">
      <c r="A62" s="107" t="s">
        <v>178</v>
      </c>
      <c r="B62" s="70"/>
      <c r="C62" s="108"/>
      <c r="D62" s="109" t="s">
        <v>179</v>
      </c>
      <c r="E62" s="105"/>
      <c r="F62" s="106"/>
    </row>
    <row r="63" spans="1:10">
      <c r="A63" s="110" t="s">
        <v>180</v>
      </c>
      <c r="B63" s="70"/>
      <c r="C63" s="108"/>
      <c r="D63" s="111" t="s">
        <v>181</v>
      </c>
      <c r="E63" s="105"/>
      <c r="F63" s="106"/>
    </row>
    <row r="64" spans="1:10">
      <c r="A64" s="70"/>
      <c r="B64" s="70"/>
      <c r="C64" s="108"/>
      <c r="D64" s="108"/>
      <c r="E64" s="105"/>
      <c r="F64" s="106"/>
    </row>
    <row r="65" spans="1:6">
      <c r="A65" s="70"/>
      <c r="B65" s="70"/>
      <c r="C65" s="108"/>
      <c r="D65" s="108"/>
      <c r="E65" s="105"/>
      <c r="F65" s="106"/>
    </row>
    <row r="66" spans="1:6">
      <c r="A66" s="70"/>
      <c r="B66" s="70"/>
      <c r="C66" s="108"/>
      <c r="D66" s="108"/>
      <c r="E66" s="105"/>
      <c r="F66" s="106"/>
    </row>
    <row r="67" spans="1:6">
      <c r="A67" s="70"/>
      <c r="B67" s="70"/>
      <c r="C67" s="108"/>
      <c r="D67" s="108"/>
      <c r="E67" s="105"/>
      <c r="F67" s="106"/>
    </row>
    <row r="68" spans="1:6">
      <c r="A68" s="70"/>
      <c r="B68" s="70"/>
      <c r="C68" s="108"/>
      <c r="D68" s="108"/>
      <c r="E68" s="105"/>
      <c r="F68" s="106"/>
    </row>
    <row r="69" spans="1:6">
      <c r="A69" s="70"/>
      <c r="B69" s="70"/>
      <c r="C69" s="108"/>
      <c r="D69" s="108"/>
      <c r="E69" s="105"/>
      <c r="F69" s="106"/>
    </row>
    <row r="70" spans="1:6">
      <c r="A70" s="70"/>
      <c r="B70" s="70"/>
      <c r="C70" s="108"/>
      <c r="D70" s="108"/>
      <c r="E70" s="105"/>
      <c r="F70" s="106"/>
    </row>
    <row r="71" spans="1:6">
      <c r="A71" s="70"/>
      <c r="B71" s="70"/>
      <c r="C71" s="108"/>
      <c r="D71" s="108"/>
      <c r="E71" s="105"/>
      <c r="F71" s="106"/>
    </row>
    <row r="72" spans="1:6">
      <c r="A72" s="83"/>
      <c r="B72" s="83"/>
      <c r="C72" s="108"/>
      <c r="D72" s="84"/>
      <c r="E72" s="112"/>
      <c r="F72" s="113"/>
    </row>
    <row r="73" spans="1:6">
      <c r="A73" s="77" t="s">
        <v>241</v>
      </c>
      <c r="B73" s="70"/>
      <c r="C73" s="108"/>
      <c r="D73" s="80" t="s">
        <v>502</v>
      </c>
      <c r="E73" s="105"/>
      <c r="F73" s="106"/>
    </row>
    <row r="74" spans="1:6">
      <c r="A74" s="77" t="s">
        <v>503</v>
      </c>
      <c r="B74" s="70"/>
      <c r="C74" s="108"/>
      <c r="D74" s="80"/>
      <c r="E74" s="105"/>
      <c r="F74" s="106"/>
    </row>
    <row r="75" spans="1:6">
      <c r="A75" s="70" t="s">
        <v>242</v>
      </c>
      <c r="B75" s="70"/>
      <c r="C75" s="108"/>
      <c r="D75" s="79"/>
      <c r="E75" s="105"/>
      <c r="F75" s="10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9"/>
  <sheetViews>
    <sheetView view="pageBreakPreview" topLeftCell="A16" zoomScale="85" zoomScaleNormal="100" zoomScaleSheetLayoutView="85" workbookViewId="0">
      <selection activeCell="G32" sqref="G32:G36"/>
    </sheetView>
  </sheetViews>
  <sheetFormatPr defaultRowHeight="15"/>
  <cols>
    <col min="1" max="1" width="7.140625" style="88" customWidth="1"/>
    <col min="2" max="2" width="48.5703125" style="88" customWidth="1"/>
    <col min="3" max="3" width="9.140625" style="88"/>
    <col min="4" max="4" width="21.85546875" style="114" customWidth="1"/>
    <col min="5" max="5" width="21.140625" style="114" customWidth="1"/>
    <col min="6" max="6" width="19.5703125" style="114" customWidth="1"/>
    <col min="7" max="7" width="15" style="88" customWidth="1"/>
    <col min="8" max="8" width="24.5703125" style="88" customWidth="1"/>
    <col min="9" max="13" width="9.140625" style="88" customWidth="1"/>
    <col min="14" max="14" width="9.140625" style="88"/>
    <col min="15" max="15" width="12.5703125" style="88" bestFit="1" customWidth="1"/>
    <col min="16" max="16384" width="9.140625" style="88"/>
  </cols>
  <sheetData>
    <row r="1" spans="1:20" ht="23.25" customHeight="1">
      <c r="A1" s="491" t="s">
        <v>607</v>
      </c>
      <c r="B1" s="491"/>
      <c r="C1" s="491"/>
      <c r="D1" s="491"/>
      <c r="E1" s="491"/>
      <c r="F1" s="491"/>
    </row>
    <row r="2" spans="1:20" ht="33" customHeight="1">
      <c r="A2" s="492" t="s">
        <v>616</v>
      </c>
      <c r="B2" s="492"/>
      <c r="C2" s="492"/>
      <c r="D2" s="492"/>
      <c r="E2" s="492"/>
      <c r="F2" s="492"/>
    </row>
    <row r="3" spans="1:20" ht="15" customHeight="1">
      <c r="A3" s="482" t="s">
        <v>288</v>
      </c>
      <c r="B3" s="482"/>
      <c r="C3" s="482"/>
      <c r="D3" s="482"/>
      <c r="E3" s="482"/>
      <c r="F3" s="482"/>
    </row>
    <row r="4" spans="1:20">
      <c r="A4" s="482"/>
      <c r="B4" s="482"/>
      <c r="C4" s="482"/>
      <c r="D4" s="482"/>
      <c r="E4" s="482"/>
      <c r="F4" s="482"/>
    </row>
    <row r="5" spans="1:20">
      <c r="A5" s="493" t="str">
        <f>'ngay thang'!B10</f>
        <v>Tháng 1 năm 2021/January 2021</v>
      </c>
      <c r="B5" s="493"/>
      <c r="C5" s="493"/>
      <c r="D5" s="493"/>
      <c r="E5" s="493"/>
      <c r="F5" s="493"/>
    </row>
    <row r="6" spans="1:20">
      <c r="A6" s="427"/>
      <c r="B6" s="427"/>
      <c r="C6" s="427"/>
      <c r="D6" s="427"/>
      <c r="E6" s="427"/>
      <c r="F6" s="44"/>
    </row>
    <row r="7" spans="1:20" ht="30" customHeight="1">
      <c r="A7" s="474" t="s">
        <v>249</v>
      </c>
      <c r="B7" s="474"/>
      <c r="C7" s="474" t="s">
        <v>318</v>
      </c>
      <c r="D7" s="474"/>
      <c r="E7" s="474"/>
      <c r="F7" s="474"/>
    </row>
    <row r="8" spans="1:20" ht="30" customHeight="1">
      <c r="A8" s="474" t="s">
        <v>247</v>
      </c>
      <c r="B8" s="474"/>
      <c r="C8" s="474" t="s">
        <v>500</v>
      </c>
      <c r="D8" s="474"/>
      <c r="E8" s="474"/>
      <c r="F8" s="474"/>
    </row>
    <row r="9" spans="1:20" ht="30" customHeight="1">
      <c r="A9" s="472" t="s">
        <v>246</v>
      </c>
      <c r="B9" s="472"/>
      <c r="C9" s="472" t="s">
        <v>248</v>
      </c>
      <c r="D9" s="472"/>
      <c r="E9" s="472"/>
      <c r="F9" s="472"/>
    </row>
    <row r="10" spans="1:20" ht="30" customHeight="1">
      <c r="A10" s="472" t="s">
        <v>250</v>
      </c>
      <c r="B10" s="472"/>
      <c r="C10" s="472" t="str">
        <f>'ngay thang'!B14</f>
        <v>Ngày 04 tháng 02 năm 2021
04 Feb 2021</v>
      </c>
      <c r="D10" s="472"/>
      <c r="E10" s="472"/>
      <c r="F10" s="472"/>
    </row>
    <row r="11" spans="1:20" ht="24" customHeight="1">
      <c r="A11" s="425"/>
      <c r="B11" s="425"/>
      <c r="C11" s="425"/>
      <c r="D11" s="425"/>
      <c r="E11" s="425"/>
      <c r="F11" s="425"/>
    </row>
    <row r="12" spans="1:20" ht="21" customHeight="1">
      <c r="A12" s="91" t="s">
        <v>290</v>
      </c>
      <c r="D12" s="92"/>
      <c r="E12" s="92"/>
      <c r="F12" s="92"/>
    </row>
    <row r="13" spans="1:20" ht="43.5" customHeight="1">
      <c r="A13" s="94" t="s">
        <v>201</v>
      </c>
      <c r="B13" s="146" t="s">
        <v>175</v>
      </c>
      <c r="C13" s="146" t="s">
        <v>203</v>
      </c>
      <c r="D13" s="147" t="s">
        <v>312</v>
      </c>
      <c r="E13" s="147" t="s">
        <v>313</v>
      </c>
      <c r="F13" s="147" t="s">
        <v>232</v>
      </c>
    </row>
    <row r="14" spans="1:20" s="115" customFormat="1" ht="25.5">
      <c r="A14" s="22" t="s">
        <v>46</v>
      </c>
      <c r="B14" s="148" t="s">
        <v>430</v>
      </c>
      <c r="C14" s="148" t="s">
        <v>119</v>
      </c>
      <c r="D14" s="166">
        <v>423220188</v>
      </c>
      <c r="E14" s="166">
        <v>380147844</v>
      </c>
      <c r="F14" s="166">
        <v>423220188</v>
      </c>
      <c r="G14" s="116"/>
      <c r="H14" s="116"/>
      <c r="I14" s="116"/>
      <c r="J14" s="116"/>
      <c r="L14" s="116"/>
      <c r="M14" s="116"/>
      <c r="N14" s="116"/>
      <c r="O14" s="116"/>
      <c r="P14" s="116"/>
      <c r="Q14" s="116"/>
      <c r="R14" s="116"/>
      <c r="S14" s="116"/>
      <c r="T14" s="116"/>
    </row>
    <row r="15" spans="1:20" s="115" customFormat="1" ht="25.5">
      <c r="A15" s="428">
        <v>1</v>
      </c>
      <c r="B15" s="149" t="s">
        <v>643</v>
      </c>
      <c r="C15" s="148"/>
      <c r="D15" s="166"/>
      <c r="E15" s="166"/>
      <c r="F15" s="166"/>
      <c r="G15" s="116"/>
      <c r="H15" s="116"/>
      <c r="I15" s="116"/>
      <c r="J15" s="116"/>
      <c r="L15" s="116"/>
      <c r="M15" s="116"/>
      <c r="N15" s="116"/>
      <c r="O15" s="116"/>
      <c r="P15" s="116"/>
      <c r="Q15" s="116"/>
      <c r="R15" s="116"/>
      <c r="S15" s="116"/>
      <c r="T15" s="116"/>
    </row>
    <row r="16" spans="1:20" s="20" customFormat="1" ht="25.5">
      <c r="A16" s="428">
        <v>2</v>
      </c>
      <c r="B16" s="149" t="s">
        <v>431</v>
      </c>
      <c r="C16" s="149" t="s">
        <v>120</v>
      </c>
      <c r="D16" s="431">
        <v>360411343</v>
      </c>
      <c r="E16" s="167">
        <v>304083693</v>
      </c>
      <c r="F16" s="432">
        <v>360411343</v>
      </c>
      <c r="G16" s="21"/>
      <c r="H16" s="21"/>
      <c r="I16" s="21"/>
      <c r="J16" s="21"/>
      <c r="L16" s="21"/>
      <c r="M16" s="21"/>
      <c r="N16" s="21"/>
    </row>
    <row r="17" spans="1:20" s="20" customFormat="1" ht="25.5">
      <c r="A17" s="428">
        <v>3</v>
      </c>
      <c r="B17" s="149" t="s">
        <v>432</v>
      </c>
      <c r="C17" s="149" t="s">
        <v>121</v>
      </c>
      <c r="D17" s="167">
        <v>62808845</v>
      </c>
      <c r="E17" s="167">
        <v>64925191</v>
      </c>
      <c r="F17" s="432">
        <v>62808845</v>
      </c>
      <c r="G17" s="21"/>
      <c r="H17" s="21"/>
      <c r="I17" s="21"/>
      <c r="J17" s="21"/>
      <c r="L17" s="21"/>
      <c r="M17" s="21"/>
      <c r="N17" s="21"/>
    </row>
    <row r="18" spans="1:20" s="20" customFormat="1" ht="25.5">
      <c r="A18" s="428">
        <v>4</v>
      </c>
      <c r="B18" s="149" t="s">
        <v>433</v>
      </c>
      <c r="C18" s="149" t="s">
        <v>122</v>
      </c>
      <c r="D18" s="167"/>
      <c r="E18" s="167">
        <v>11138960</v>
      </c>
      <c r="F18" s="167"/>
      <c r="G18" s="21"/>
      <c r="H18" s="21"/>
      <c r="I18" s="21"/>
      <c r="J18" s="21"/>
      <c r="L18" s="21"/>
      <c r="M18" s="21"/>
      <c r="N18" s="21"/>
    </row>
    <row r="19" spans="1:20" s="115" customFormat="1" ht="25.5">
      <c r="A19" s="22" t="s">
        <v>56</v>
      </c>
      <c r="B19" s="148" t="s">
        <v>434</v>
      </c>
      <c r="C19" s="148" t="s">
        <v>123</v>
      </c>
      <c r="D19" s="166">
        <v>148622607</v>
      </c>
      <c r="E19" s="166">
        <v>159495966</v>
      </c>
      <c r="F19" s="166">
        <v>148622607</v>
      </c>
      <c r="G19" s="116"/>
      <c r="H19" s="116"/>
      <c r="I19" s="116"/>
      <c r="J19" s="116"/>
      <c r="L19" s="116"/>
      <c r="M19" s="116"/>
      <c r="N19" s="116"/>
      <c r="O19" s="116"/>
      <c r="P19" s="116"/>
      <c r="Q19" s="116"/>
      <c r="R19" s="116"/>
      <c r="S19" s="116"/>
      <c r="T19" s="116"/>
    </row>
    <row r="20" spans="1:20" s="20" customFormat="1" ht="25.5">
      <c r="A20" s="428">
        <v>1</v>
      </c>
      <c r="B20" s="149" t="s">
        <v>435</v>
      </c>
      <c r="C20" s="149" t="s">
        <v>124</v>
      </c>
      <c r="D20" s="167">
        <v>65401743</v>
      </c>
      <c r="E20" s="167">
        <v>76021520</v>
      </c>
      <c r="F20" s="432">
        <v>65401743</v>
      </c>
      <c r="G20" s="21"/>
      <c r="H20" s="21"/>
      <c r="I20" s="21"/>
      <c r="J20" s="21"/>
      <c r="L20" s="21"/>
      <c r="M20" s="21"/>
      <c r="N20" s="21"/>
    </row>
    <row r="21" spans="1:20" s="20" customFormat="1" ht="25.5">
      <c r="A21" s="428">
        <v>2</v>
      </c>
      <c r="B21" s="149" t="s">
        <v>436</v>
      </c>
      <c r="C21" s="149" t="s">
        <v>125</v>
      </c>
      <c r="D21" s="167">
        <v>25660844</v>
      </c>
      <c r="E21" s="167">
        <v>25572786</v>
      </c>
      <c r="F21" s="432">
        <v>25660844</v>
      </c>
      <c r="G21" s="21"/>
      <c r="H21" s="21"/>
      <c r="I21" s="21"/>
      <c r="J21" s="21"/>
      <c r="L21" s="21"/>
      <c r="M21" s="21"/>
      <c r="N21" s="21"/>
    </row>
    <row r="22" spans="1:20" s="20" customFormat="1" ht="25.5">
      <c r="A22" s="428"/>
      <c r="B22" s="150" t="s">
        <v>261</v>
      </c>
      <c r="C22" s="149" t="s">
        <v>197</v>
      </c>
      <c r="D22" s="167">
        <v>20000000</v>
      </c>
      <c r="E22" s="167">
        <v>20000000</v>
      </c>
      <c r="F22" s="432">
        <v>20000000</v>
      </c>
      <c r="G22" s="21"/>
      <c r="H22" s="21"/>
      <c r="I22" s="21"/>
      <c r="J22" s="21"/>
      <c r="L22" s="21"/>
      <c r="M22" s="21"/>
      <c r="N22" s="21"/>
    </row>
    <row r="23" spans="1:20" s="20" customFormat="1" ht="25.5">
      <c r="A23" s="428"/>
      <c r="B23" s="150" t="s">
        <v>262</v>
      </c>
      <c r="C23" s="149" t="s">
        <v>198</v>
      </c>
      <c r="D23" s="167">
        <v>160844</v>
      </c>
      <c r="E23" s="167">
        <v>72786</v>
      </c>
      <c r="F23" s="432">
        <v>160844</v>
      </c>
      <c r="G23" s="21"/>
      <c r="H23" s="21"/>
      <c r="I23" s="21"/>
      <c r="J23" s="21"/>
      <c r="L23" s="21"/>
      <c r="M23" s="21"/>
      <c r="N23" s="21"/>
    </row>
    <row r="24" spans="1:20" s="20" customFormat="1" ht="25.5">
      <c r="A24" s="428"/>
      <c r="B24" s="150" t="s">
        <v>263</v>
      </c>
      <c r="C24" s="149" t="s">
        <v>233</v>
      </c>
      <c r="D24" s="167">
        <v>5500000</v>
      </c>
      <c r="E24" s="167">
        <v>5500000</v>
      </c>
      <c r="F24" s="432">
        <v>5500000</v>
      </c>
      <c r="G24" s="21"/>
      <c r="H24" s="21"/>
      <c r="I24" s="21"/>
      <c r="J24" s="21"/>
      <c r="L24" s="21"/>
      <c r="M24" s="21"/>
      <c r="N24" s="21"/>
    </row>
    <row r="25" spans="1:20" s="20" customFormat="1" ht="55.5" customHeight="1">
      <c r="A25" s="428">
        <v>3</v>
      </c>
      <c r="B25" s="151" t="s">
        <v>617</v>
      </c>
      <c r="C25" s="149" t="s">
        <v>126</v>
      </c>
      <c r="D25" s="167">
        <v>27500000</v>
      </c>
      <c r="E25" s="167">
        <v>27500000</v>
      </c>
      <c r="F25" s="432">
        <v>27500000</v>
      </c>
      <c r="G25" s="21"/>
      <c r="H25" s="21"/>
      <c r="I25" s="21"/>
      <c r="J25" s="21"/>
      <c r="L25" s="21"/>
      <c r="M25" s="21"/>
      <c r="N25" s="21"/>
    </row>
    <row r="26" spans="1:20" s="20" customFormat="1" ht="25.5">
      <c r="A26" s="428"/>
      <c r="B26" s="149" t="s">
        <v>437</v>
      </c>
      <c r="C26" s="149" t="s">
        <v>196</v>
      </c>
      <c r="D26" s="167">
        <v>16500000</v>
      </c>
      <c r="E26" s="167">
        <v>16500000</v>
      </c>
      <c r="F26" s="432">
        <v>16500000</v>
      </c>
      <c r="G26" s="21"/>
      <c r="H26" s="21"/>
      <c r="I26" s="21"/>
      <c r="J26" s="21"/>
      <c r="L26" s="21"/>
      <c r="M26" s="21"/>
      <c r="N26" s="21"/>
    </row>
    <row r="27" spans="1:20" s="20" customFormat="1" ht="51">
      <c r="A27" s="428"/>
      <c r="B27" s="149" t="s">
        <v>438</v>
      </c>
      <c r="C27" s="149" t="s">
        <v>199</v>
      </c>
      <c r="D27" s="167">
        <v>11000000</v>
      </c>
      <c r="E27" s="167">
        <v>11000000</v>
      </c>
      <c r="F27" s="432">
        <v>11000000</v>
      </c>
      <c r="G27" s="21"/>
      <c r="H27" s="21"/>
      <c r="I27" s="21"/>
      <c r="J27" s="21"/>
      <c r="L27" s="21"/>
      <c r="M27" s="21"/>
      <c r="N27" s="21"/>
    </row>
    <row r="28" spans="1:20" s="20" customFormat="1" ht="25.5">
      <c r="A28" s="428">
        <v>4</v>
      </c>
      <c r="B28" s="149" t="s">
        <v>618</v>
      </c>
      <c r="C28" s="149"/>
      <c r="D28" s="167"/>
      <c r="E28" s="167"/>
      <c r="F28" s="432"/>
      <c r="G28" s="21"/>
      <c r="H28" s="21"/>
      <c r="I28" s="21"/>
      <c r="J28" s="21"/>
      <c r="L28" s="21"/>
      <c r="M28" s="21"/>
      <c r="N28" s="21"/>
    </row>
    <row r="29" spans="1:20" s="20" customFormat="1" ht="25.5">
      <c r="A29" s="428">
        <v>5</v>
      </c>
      <c r="B29" s="149" t="s">
        <v>619</v>
      </c>
      <c r="C29" s="149"/>
      <c r="D29" s="167"/>
      <c r="E29" s="167"/>
      <c r="F29" s="432"/>
      <c r="G29" s="21"/>
      <c r="H29" s="21"/>
      <c r="I29" s="21"/>
      <c r="J29" s="21"/>
      <c r="L29" s="21"/>
      <c r="M29" s="21"/>
      <c r="N29" s="21"/>
    </row>
    <row r="30" spans="1:20" s="20" customFormat="1" ht="25.5">
      <c r="A30" s="428">
        <v>6</v>
      </c>
      <c r="B30" s="149" t="s">
        <v>439</v>
      </c>
      <c r="C30" s="149" t="s">
        <v>127</v>
      </c>
      <c r="D30" s="167">
        <v>5605482</v>
      </c>
      <c r="E30" s="167">
        <v>5590121</v>
      </c>
      <c r="F30" s="432">
        <v>5605482</v>
      </c>
      <c r="G30" s="21"/>
      <c r="H30" s="21"/>
      <c r="I30" s="21"/>
      <c r="J30" s="21"/>
      <c r="L30" s="21"/>
      <c r="M30" s="21"/>
      <c r="N30" s="21"/>
    </row>
    <row r="31" spans="1:20" s="20" customFormat="1" ht="63.75">
      <c r="A31" s="428">
        <v>7</v>
      </c>
      <c r="B31" s="149" t="s">
        <v>440</v>
      </c>
      <c r="C31" s="149" t="s">
        <v>128</v>
      </c>
      <c r="D31" s="167">
        <v>15000000</v>
      </c>
      <c r="E31" s="167">
        <v>15000000</v>
      </c>
      <c r="F31" s="432">
        <v>15000000</v>
      </c>
      <c r="G31" s="21"/>
      <c r="H31" s="21"/>
      <c r="I31" s="21"/>
      <c r="J31" s="21"/>
      <c r="L31" s="21"/>
      <c r="M31" s="21"/>
      <c r="N31" s="21"/>
    </row>
    <row r="32" spans="1:20" s="20" customFormat="1" ht="138.75" customHeight="1">
      <c r="A32" s="428">
        <v>8</v>
      </c>
      <c r="B32" s="151" t="s">
        <v>441</v>
      </c>
      <c r="C32" s="149" t="s">
        <v>129</v>
      </c>
      <c r="D32" s="433">
        <v>6794518</v>
      </c>
      <c r="E32" s="433">
        <v>6775990</v>
      </c>
      <c r="F32" s="432">
        <v>6794518</v>
      </c>
      <c r="G32" s="21"/>
      <c r="H32" s="21"/>
      <c r="I32" s="21"/>
      <c r="J32" s="21"/>
      <c r="L32" s="21"/>
      <c r="M32" s="21"/>
      <c r="N32" s="21"/>
    </row>
    <row r="33" spans="1:20" s="20" customFormat="1" ht="51">
      <c r="A33" s="428">
        <v>9</v>
      </c>
      <c r="B33" s="149" t="s">
        <v>442</v>
      </c>
      <c r="C33" s="149" t="s">
        <v>130</v>
      </c>
      <c r="D33" s="167">
        <v>1553802</v>
      </c>
      <c r="E33" s="167">
        <v>2499984</v>
      </c>
      <c r="F33" s="432">
        <v>1553802</v>
      </c>
      <c r="G33" s="21"/>
      <c r="H33" s="21"/>
      <c r="I33" s="21"/>
      <c r="J33" s="21"/>
      <c r="L33" s="21"/>
      <c r="M33" s="21"/>
      <c r="N33" s="21"/>
    </row>
    <row r="34" spans="1:20" s="20" customFormat="1" ht="25.5">
      <c r="A34" s="428"/>
      <c r="B34" s="149" t="s">
        <v>304</v>
      </c>
      <c r="C34" s="149" t="s">
        <v>306</v>
      </c>
      <c r="D34" s="167">
        <v>726901</v>
      </c>
      <c r="E34" s="167">
        <v>1249992</v>
      </c>
      <c r="F34" s="432">
        <v>726901</v>
      </c>
      <c r="G34" s="21"/>
      <c r="H34" s="21"/>
      <c r="I34" s="21"/>
      <c r="J34" s="21"/>
      <c r="L34" s="21"/>
      <c r="M34" s="21"/>
      <c r="N34" s="21"/>
    </row>
    <row r="35" spans="1:20" s="20" customFormat="1" ht="25.5">
      <c r="A35" s="428"/>
      <c r="B35" s="149" t="s">
        <v>305</v>
      </c>
      <c r="C35" s="149" t="s">
        <v>307</v>
      </c>
      <c r="D35" s="167">
        <v>826901</v>
      </c>
      <c r="E35" s="167">
        <v>1249992</v>
      </c>
      <c r="F35" s="432">
        <v>826901</v>
      </c>
      <c r="G35" s="21"/>
      <c r="H35" s="21"/>
      <c r="I35" s="21"/>
      <c r="J35" s="21"/>
      <c r="L35" s="21"/>
      <c r="M35" s="21"/>
      <c r="N35" s="21"/>
    </row>
    <row r="36" spans="1:20" s="20" customFormat="1" ht="25.5">
      <c r="A36" s="428"/>
      <c r="B36" s="149" t="s">
        <v>485</v>
      </c>
      <c r="C36" s="149" t="s">
        <v>486</v>
      </c>
      <c r="D36" s="167"/>
      <c r="E36" s="167"/>
      <c r="F36" s="432"/>
      <c r="G36" s="21"/>
      <c r="H36" s="21"/>
      <c r="I36" s="21"/>
      <c r="J36" s="21"/>
      <c r="L36" s="21"/>
      <c r="M36" s="21"/>
      <c r="N36" s="21"/>
    </row>
    <row r="37" spans="1:20" s="20" customFormat="1" ht="25.5">
      <c r="A37" s="428">
        <v>10</v>
      </c>
      <c r="B37" s="149" t="s">
        <v>443</v>
      </c>
      <c r="C37" s="149" t="s">
        <v>131</v>
      </c>
      <c r="D37" s="167">
        <v>1106218</v>
      </c>
      <c r="E37" s="167">
        <v>535565</v>
      </c>
      <c r="F37" s="432">
        <v>1106218</v>
      </c>
      <c r="G37" s="21"/>
      <c r="H37" s="21"/>
      <c r="I37" s="21"/>
      <c r="J37" s="21"/>
      <c r="L37" s="21"/>
      <c r="M37" s="21"/>
      <c r="N37" s="21"/>
    </row>
    <row r="38" spans="1:20" s="20" customFormat="1" ht="25.5">
      <c r="A38" s="428"/>
      <c r="B38" s="149" t="s">
        <v>308</v>
      </c>
      <c r="C38" s="149" t="s">
        <v>132</v>
      </c>
      <c r="D38" s="167">
        <v>256906</v>
      </c>
      <c r="E38" s="167">
        <v>180331</v>
      </c>
      <c r="F38" s="432">
        <v>256906</v>
      </c>
      <c r="G38" s="21"/>
      <c r="H38" s="21"/>
      <c r="I38" s="21"/>
      <c r="J38" s="21"/>
      <c r="L38" s="21"/>
      <c r="M38" s="21"/>
      <c r="N38" s="21"/>
    </row>
    <row r="39" spans="1:20" s="20" customFormat="1" ht="25.5">
      <c r="A39" s="428"/>
      <c r="B39" s="149" t="s">
        <v>444</v>
      </c>
      <c r="C39" s="149" t="s">
        <v>200</v>
      </c>
      <c r="D39" s="167">
        <v>849312</v>
      </c>
      <c r="E39" s="167">
        <v>355234</v>
      </c>
      <c r="F39" s="432">
        <v>849312</v>
      </c>
      <c r="G39" s="21"/>
      <c r="H39" s="21"/>
      <c r="I39" s="21"/>
      <c r="J39" s="21"/>
      <c r="L39" s="21"/>
      <c r="M39" s="21"/>
      <c r="N39" s="21"/>
    </row>
    <row r="40" spans="1:20" s="20" customFormat="1" ht="25.5">
      <c r="A40" s="428"/>
      <c r="B40" s="149" t="s">
        <v>309</v>
      </c>
      <c r="C40" s="149" t="s">
        <v>195</v>
      </c>
      <c r="D40" s="167"/>
      <c r="E40" s="167"/>
      <c r="F40" s="432"/>
      <c r="G40" s="21"/>
      <c r="H40" s="21"/>
      <c r="I40" s="21"/>
      <c r="J40" s="21"/>
      <c r="L40" s="21"/>
      <c r="M40" s="21"/>
      <c r="N40" s="21"/>
    </row>
    <row r="41" spans="1:20" s="20" customFormat="1" ht="25.5">
      <c r="A41" s="428" t="s">
        <v>133</v>
      </c>
      <c r="B41" s="148" t="s">
        <v>445</v>
      </c>
      <c r="C41" s="149" t="s">
        <v>134</v>
      </c>
      <c r="D41" s="166">
        <v>274597581</v>
      </c>
      <c r="E41" s="166">
        <v>220651878</v>
      </c>
      <c r="F41" s="166">
        <v>274597581</v>
      </c>
      <c r="G41" s="21"/>
      <c r="H41" s="21"/>
      <c r="I41" s="21"/>
      <c r="J41" s="21"/>
      <c r="L41" s="21"/>
      <c r="M41" s="21"/>
      <c r="N41" s="21"/>
    </row>
    <row r="42" spans="1:20" s="20" customFormat="1" ht="25.5">
      <c r="A42" s="428" t="s">
        <v>135</v>
      </c>
      <c r="B42" s="148" t="s">
        <v>446</v>
      </c>
      <c r="C42" s="149" t="s">
        <v>136</v>
      </c>
      <c r="D42" s="434">
        <v>-37451306</v>
      </c>
      <c r="E42" s="434">
        <v>-172395842</v>
      </c>
      <c r="F42" s="434">
        <v>-37451306</v>
      </c>
      <c r="G42" s="21"/>
      <c r="H42" s="21"/>
      <c r="I42" s="21"/>
      <c r="J42" s="21"/>
      <c r="L42" s="21"/>
      <c r="M42" s="21"/>
      <c r="N42" s="21"/>
    </row>
    <row r="43" spans="1:20" s="20" customFormat="1" ht="51">
      <c r="A43" s="428">
        <v>1</v>
      </c>
      <c r="B43" s="149" t="s">
        <v>620</v>
      </c>
      <c r="C43" s="149" t="s">
        <v>137</v>
      </c>
      <c r="D43" s="435">
        <v>-10162152</v>
      </c>
      <c r="E43" s="436">
        <v>-8620859</v>
      </c>
      <c r="F43" s="437">
        <v>-10162152</v>
      </c>
      <c r="G43" s="21"/>
      <c r="H43" s="21"/>
      <c r="I43" s="21"/>
      <c r="J43" s="21"/>
      <c r="L43" s="21"/>
      <c r="M43" s="21"/>
      <c r="N43" s="21"/>
    </row>
    <row r="44" spans="1:20" s="20" customFormat="1" ht="25.5">
      <c r="A44" s="428">
        <v>2</v>
      </c>
      <c r="B44" s="149" t="s">
        <v>448</v>
      </c>
      <c r="C44" s="149" t="s">
        <v>138</v>
      </c>
      <c r="D44" s="433">
        <v>-27289154</v>
      </c>
      <c r="E44" s="433">
        <v>-163774983</v>
      </c>
      <c r="F44" s="437">
        <v>-27289154</v>
      </c>
      <c r="G44" s="21"/>
      <c r="H44" s="21"/>
      <c r="I44" s="21"/>
      <c r="J44" s="21"/>
      <c r="L44" s="21"/>
      <c r="M44" s="21"/>
      <c r="N44" s="21"/>
    </row>
    <row r="45" spans="1:20" s="20" customFormat="1" ht="51">
      <c r="A45" s="428" t="s">
        <v>139</v>
      </c>
      <c r="B45" s="148" t="s">
        <v>449</v>
      </c>
      <c r="C45" s="149" t="s">
        <v>140</v>
      </c>
      <c r="D45" s="434">
        <v>237146275</v>
      </c>
      <c r="E45" s="434">
        <v>48256036</v>
      </c>
      <c r="F45" s="434">
        <v>237146275</v>
      </c>
      <c r="G45" s="21"/>
      <c r="H45" s="21"/>
      <c r="I45" s="21"/>
      <c r="J45" s="21"/>
      <c r="L45" s="21"/>
      <c r="M45" s="21"/>
      <c r="N45" s="21"/>
    </row>
    <row r="46" spans="1:20" s="20" customFormat="1" ht="25.5">
      <c r="A46" s="428" t="s">
        <v>67</v>
      </c>
      <c r="B46" s="148" t="s">
        <v>450</v>
      </c>
      <c r="C46" s="149" t="s">
        <v>141</v>
      </c>
      <c r="D46" s="434">
        <v>59846226041</v>
      </c>
      <c r="E46" s="434">
        <v>55868532238</v>
      </c>
      <c r="F46" s="166">
        <v>59846226041</v>
      </c>
      <c r="G46" s="21"/>
      <c r="H46" s="21"/>
      <c r="I46" s="21"/>
      <c r="J46" s="21"/>
      <c r="L46" s="21"/>
      <c r="M46" s="21"/>
      <c r="N46" s="21"/>
    </row>
    <row r="47" spans="1:20" s="20" customFormat="1" ht="38.25">
      <c r="A47" s="428" t="s">
        <v>142</v>
      </c>
      <c r="B47" s="148" t="s">
        <v>451</v>
      </c>
      <c r="C47" s="149" t="s">
        <v>143</v>
      </c>
      <c r="D47" s="434">
        <v>1971713626</v>
      </c>
      <c r="E47" s="434">
        <v>3977693803</v>
      </c>
      <c r="F47" s="434">
        <v>1971713626</v>
      </c>
      <c r="G47" s="21"/>
      <c r="H47" s="21"/>
      <c r="I47" s="21"/>
      <c r="J47" s="21"/>
      <c r="L47" s="21"/>
      <c r="M47" s="21"/>
      <c r="N47" s="21"/>
      <c r="O47" s="21"/>
      <c r="P47" s="21"/>
      <c r="Q47" s="21"/>
      <c r="R47" s="21"/>
      <c r="S47" s="21"/>
      <c r="T47" s="21"/>
    </row>
    <row r="48" spans="1:20" s="20" customFormat="1" ht="12.75">
      <c r="A48" s="428"/>
      <c r="B48" s="149" t="s">
        <v>452</v>
      </c>
      <c r="C48" s="149" t="s">
        <v>144</v>
      </c>
      <c r="D48" s="167"/>
      <c r="E48" s="167"/>
      <c r="F48" s="167"/>
      <c r="G48" s="21"/>
      <c r="H48" s="21"/>
      <c r="I48" s="21"/>
      <c r="J48" s="21"/>
      <c r="L48" s="21"/>
      <c r="M48" s="21"/>
      <c r="N48" s="21"/>
    </row>
    <row r="49" spans="1:14" s="20" customFormat="1" ht="51">
      <c r="A49" s="428">
        <v>1</v>
      </c>
      <c r="B49" s="149" t="s">
        <v>453</v>
      </c>
      <c r="C49" s="149" t="s">
        <v>310</v>
      </c>
      <c r="D49" s="438">
        <v>237146275</v>
      </c>
      <c r="E49" s="167">
        <v>48256036</v>
      </c>
      <c r="F49" s="432">
        <v>237146275</v>
      </c>
      <c r="G49" s="21"/>
      <c r="H49" s="21"/>
      <c r="I49" s="21"/>
      <c r="J49" s="21"/>
      <c r="L49" s="21"/>
      <c r="M49" s="21"/>
      <c r="N49" s="21"/>
    </row>
    <row r="50" spans="1:14" s="20" customFormat="1" ht="51">
      <c r="A50" s="428">
        <v>2</v>
      </c>
      <c r="B50" s="149" t="s">
        <v>621</v>
      </c>
      <c r="C50" s="149" t="s">
        <v>311</v>
      </c>
      <c r="D50" s="167"/>
      <c r="E50" s="167"/>
      <c r="F50" s="439"/>
      <c r="G50" s="21"/>
      <c r="H50" s="21"/>
      <c r="I50" s="21"/>
      <c r="J50" s="21"/>
      <c r="L50" s="21"/>
      <c r="M50" s="21"/>
      <c r="N50" s="21"/>
    </row>
    <row r="51" spans="1:14" s="20" customFormat="1" ht="51">
      <c r="A51" s="428">
        <v>3</v>
      </c>
      <c r="B51" s="149" t="s">
        <v>454</v>
      </c>
      <c r="C51" s="149" t="s">
        <v>145</v>
      </c>
      <c r="D51" s="167">
        <v>24611277748</v>
      </c>
      <c r="E51" s="167">
        <v>19126213009</v>
      </c>
      <c r="F51" s="432">
        <v>24611277748</v>
      </c>
      <c r="G51" s="21"/>
      <c r="H51" s="21"/>
      <c r="I51" s="21"/>
      <c r="J51" s="21"/>
      <c r="L51" s="21"/>
      <c r="M51" s="21"/>
      <c r="N51" s="21"/>
    </row>
    <row r="52" spans="1:14" s="20" customFormat="1" ht="38.25">
      <c r="A52" s="428">
        <v>4</v>
      </c>
      <c r="B52" s="149" t="s">
        <v>455</v>
      </c>
      <c r="C52" s="149" t="s">
        <v>146</v>
      </c>
      <c r="D52" s="440">
        <v>-22876710397</v>
      </c>
      <c r="E52" s="440">
        <v>-15196775242</v>
      </c>
      <c r="F52" s="433">
        <v>-22876710397</v>
      </c>
      <c r="G52" s="21"/>
      <c r="H52" s="21"/>
      <c r="I52" s="21"/>
      <c r="J52" s="21"/>
      <c r="L52" s="21"/>
      <c r="M52" s="21"/>
      <c r="N52" s="21"/>
    </row>
    <row r="53" spans="1:14" s="20" customFormat="1" ht="25.5">
      <c r="A53" s="428" t="s">
        <v>147</v>
      </c>
      <c r="B53" s="148" t="s">
        <v>456</v>
      </c>
      <c r="C53" s="149" t="s">
        <v>148</v>
      </c>
      <c r="D53" s="166">
        <v>61817939667</v>
      </c>
      <c r="E53" s="166">
        <v>59846226041</v>
      </c>
      <c r="F53" s="166">
        <v>61817939667</v>
      </c>
      <c r="G53" s="21"/>
      <c r="H53" s="21"/>
      <c r="I53" s="21"/>
      <c r="J53" s="21"/>
      <c r="L53" s="21"/>
      <c r="M53" s="21"/>
      <c r="N53" s="21"/>
    </row>
    <row r="54" spans="1:14" s="20" customFormat="1" ht="38.25">
      <c r="A54" s="428" t="s">
        <v>264</v>
      </c>
      <c r="B54" s="148" t="s">
        <v>457</v>
      </c>
      <c r="C54" s="149" t="s">
        <v>265</v>
      </c>
      <c r="D54" s="166"/>
      <c r="E54" s="166"/>
      <c r="F54" s="167"/>
      <c r="G54" s="21"/>
      <c r="H54" s="21"/>
      <c r="I54" s="21"/>
      <c r="J54" s="21"/>
      <c r="L54" s="21"/>
      <c r="M54" s="21"/>
      <c r="N54" s="21"/>
    </row>
    <row r="55" spans="1:14" s="20" customFormat="1" ht="38.25">
      <c r="A55" s="428"/>
      <c r="B55" s="149" t="s">
        <v>458</v>
      </c>
      <c r="C55" s="149" t="s">
        <v>266</v>
      </c>
      <c r="D55" s="168"/>
      <c r="E55" s="168"/>
      <c r="F55" s="167"/>
      <c r="G55" s="21"/>
      <c r="H55" s="21"/>
      <c r="I55" s="21"/>
      <c r="J55" s="21"/>
      <c r="L55" s="21"/>
      <c r="M55" s="21"/>
      <c r="N55" s="21"/>
    </row>
    <row r="56" spans="1:14">
      <c r="A56" s="78"/>
      <c r="B56" s="78"/>
      <c r="C56" s="79"/>
      <c r="D56" s="79"/>
      <c r="E56" s="117"/>
      <c r="F56" s="52"/>
    </row>
    <row r="57" spans="1:14" s="44" customFormat="1" ht="12.75">
      <c r="A57" s="77" t="s">
        <v>178</v>
      </c>
      <c r="B57" s="78"/>
      <c r="C57" s="79"/>
      <c r="D57" s="80" t="s">
        <v>179</v>
      </c>
      <c r="E57" s="80"/>
      <c r="F57" s="52"/>
    </row>
    <row r="58" spans="1:14" s="44" customFormat="1" ht="12.75">
      <c r="A58" s="81" t="s">
        <v>180</v>
      </c>
      <c r="B58" s="78"/>
      <c r="C58" s="79"/>
      <c r="D58" s="82" t="s">
        <v>181</v>
      </c>
      <c r="E58" s="82"/>
      <c r="F58" s="52"/>
    </row>
    <row r="59" spans="1:14" s="44" customFormat="1" ht="12.75">
      <c r="A59" s="78"/>
      <c r="B59" s="78"/>
      <c r="C59" s="79"/>
      <c r="D59" s="79"/>
      <c r="E59" s="79"/>
      <c r="F59" s="52"/>
    </row>
    <row r="60" spans="1:14" s="44" customFormat="1" ht="12.75">
      <c r="A60" s="78"/>
      <c r="B60" s="78"/>
      <c r="C60" s="79"/>
      <c r="D60" s="79"/>
      <c r="E60" s="79"/>
      <c r="F60" s="52"/>
    </row>
    <row r="61" spans="1:14" s="44" customFormat="1" ht="12.75">
      <c r="A61" s="78"/>
      <c r="B61" s="78"/>
      <c r="C61" s="79"/>
      <c r="D61" s="79"/>
      <c r="E61" s="79"/>
      <c r="F61" s="52"/>
    </row>
    <row r="62" spans="1:14" s="44" customFormat="1" ht="12.75">
      <c r="A62" s="78"/>
      <c r="B62" s="78"/>
      <c r="C62" s="79"/>
      <c r="D62" s="79"/>
      <c r="E62" s="79"/>
      <c r="F62" s="52"/>
    </row>
    <row r="63" spans="1:14" s="44" customFormat="1" ht="12.75">
      <c r="A63" s="78"/>
      <c r="B63" s="78"/>
      <c r="C63" s="79"/>
      <c r="D63" s="79"/>
      <c r="E63" s="79"/>
      <c r="F63" s="52"/>
    </row>
    <row r="64" spans="1:14" s="44" customFormat="1" ht="12.75">
      <c r="A64" s="78"/>
      <c r="B64" s="78"/>
      <c r="C64" s="79"/>
      <c r="D64" s="79"/>
      <c r="E64" s="79"/>
      <c r="F64" s="52"/>
    </row>
    <row r="65" spans="1:6" s="44" customFormat="1" ht="12.75">
      <c r="A65" s="83"/>
      <c r="B65" s="83"/>
      <c r="C65" s="79"/>
      <c r="D65" s="84"/>
      <c r="E65" s="84"/>
      <c r="F65" s="52"/>
    </row>
    <row r="66" spans="1:6" s="44" customFormat="1" ht="12.75">
      <c r="A66" s="77" t="s">
        <v>241</v>
      </c>
      <c r="B66" s="78"/>
      <c r="C66" s="79"/>
      <c r="D66" s="80" t="s">
        <v>502</v>
      </c>
      <c r="E66" s="80"/>
      <c r="F66" s="52"/>
    </row>
    <row r="67" spans="1:6" s="44" customFormat="1" ht="12.75">
      <c r="A67" s="77" t="s">
        <v>503</v>
      </c>
      <c r="B67" s="78"/>
      <c r="C67" s="79"/>
      <c r="D67" s="80"/>
      <c r="E67" s="80"/>
      <c r="F67" s="52"/>
    </row>
    <row r="68" spans="1:6" s="44" customFormat="1" ht="12.75">
      <c r="A68" s="70" t="s">
        <v>242</v>
      </c>
      <c r="B68" s="78"/>
      <c r="C68" s="79"/>
      <c r="D68" s="79"/>
      <c r="E68" s="79"/>
      <c r="F68" s="52"/>
    </row>
    <row r="69" spans="1:6">
      <c r="A69" s="78"/>
      <c r="B69" s="78"/>
      <c r="C69" s="79"/>
      <c r="D69" s="79"/>
      <c r="E69" s="117"/>
      <c r="F69" s="5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0" orientation="portrait" r:id="rId1"/>
  <rowBreaks count="1" manualBreakCount="1">
    <brk id="32" max="5"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8"/>
  <sheetViews>
    <sheetView view="pageBreakPreview" topLeftCell="A28" zoomScale="85" zoomScaleNormal="100" zoomScaleSheetLayoutView="85" workbookViewId="0">
      <selection activeCell="C33" sqref="C33"/>
    </sheetView>
  </sheetViews>
  <sheetFormatPr defaultRowHeight="15"/>
  <cols>
    <col min="1" max="1" width="6" style="138" customWidth="1"/>
    <col min="2" max="2" width="32.140625" style="88" customWidth="1"/>
    <col min="3" max="3" width="12.28515625" style="88" customWidth="1"/>
    <col min="4" max="4" width="14.85546875" style="88" customWidth="1"/>
    <col min="5" max="5" width="20" style="88" customWidth="1"/>
    <col min="6" max="6" width="24.42578125" style="88" customWidth="1"/>
    <col min="7" max="7" width="18.42578125" style="88" customWidth="1"/>
    <col min="8" max="8" width="2.5703125" style="88" customWidth="1"/>
    <col min="9" max="16384" width="9.140625" style="88"/>
  </cols>
  <sheetData>
    <row r="1" spans="1:8" ht="25.5" customHeight="1">
      <c r="A1" s="491" t="s">
        <v>607</v>
      </c>
      <c r="B1" s="491"/>
      <c r="C1" s="491"/>
      <c r="D1" s="491"/>
      <c r="E1" s="491"/>
      <c r="F1" s="491"/>
      <c r="G1" s="491"/>
      <c r="H1" s="87"/>
    </row>
    <row r="2" spans="1:8" ht="29.25" customHeight="1">
      <c r="A2" s="494" t="s">
        <v>608</v>
      </c>
      <c r="B2" s="494"/>
      <c r="C2" s="494"/>
      <c r="D2" s="494"/>
      <c r="E2" s="494"/>
      <c r="F2" s="494"/>
      <c r="G2" s="494"/>
      <c r="H2" s="89"/>
    </row>
    <row r="3" spans="1:8">
      <c r="A3" s="482" t="s">
        <v>288</v>
      </c>
      <c r="B3" s="482"/>
      <c r="C3" s="482"/>
      <c r="D3" s="482"/>
      <c r="E3" s="482"/>
      <c r="F3" s="482"/>
      <c r="G3" s="482"/>
      <c r="H3" s="426"/>
    </row>
    <row r="4" spans="1:8">
      <c r="A4" s="482"/>
      <c r="B4" s="482"/>
      <c r="C4" s="482"/>
      <c r="D4" s="482"/>
      <c r="E4" s="482"/>
      <c r="F4" s="482"/>
      <c r="G4" s="482"/>
      <c r="H4" s="426"/>
    </row>
    <row r="5" spans="1:8">
      <c r="A5" s="493" t="str">
        <f>'ngay thang'!B12</f>
        <v>Tại ngày 31 tháng 01 năm 2020/As at 31 January 2021</v>
      </c>
      <c r="B5" s="493"/>
      <c r="C5" s="493"/>
      <c r="D5" s="493"/>
      <c r="E5" s="493"/>
      <c r="F5" s="493"/>
      <c r="G5" s="493"/>
      <c r="H5" s="427"/>
    </row>
    <row r="6" spans="1:8">
      <c r="A6" s="427"/>
      <c r="B6" s="427"/>
      <c r="C6" s="427"/>
      <c r="D6" s="427"/>
      <c r="E6" s="427"/>
      <c r="F6" s="44"/>
      <c r="G6" s="44"/>
      <c r="H6" s="44"/>
    </row>
    <row r="7" spans="1:8" ht="31.5" customHeight="1">
      <c r="A7" s="474" t="s">
        <v>249</v>
      </c>
      <c r="B7" s="474"/>
      <c r="C7" s="474" t="s">
        <v>318</v>
      </c>
      <c r="D7" s="474"/>
      <c r="E7" s="474"/>
      <c r="F7" s="474"/>
      <c r="G7" s="44"/>
      <c r="H7" s="44"/>
    </row>
    <row r="8" spans="1:8" ht="29.25" customHeight="1">
      <c r="A8" s="474" t="s">
        <v>247</v>
      </c>
      <c r="B8" s="474"/>
      <c r="C8" s="474" t="s">
        <v>500</v>
      </c>
      <c r="D8" s="474"/>
      <c r="E8" s="474"/>
      <c r="F8" s="474"/>
      <c r="G8" s="118"/>
      <c r="H8" s="119"/>
    </row>
    <row r="9" spans="1:8" ht="29.25" customHeight="1">
      <c r="A9" s="472" t="s">
        <v>246</v>
      </c>
      <c r="B9" s="472"/>
      <c r="C9" s="472" t="s">
        <v>248</v>
      </c>
      <c r="D9" s="472"/>
      <c r="E9" s="472"/>
      <c r="F9" s="472"/>
      <c r="G9" s="120"/>
      <c r="H9" s="119"/>
    </row>
    <row r="10" spans="1:8" ht="29.25" customHeight="1">
      <c r="A10" s="472" t="s">
        <v>250</v>
      </c>
      <c r="B10" s="472"/>
      <c r="C10" s="472" t="str">
        <f>'ngay thang'!B14</f>
        <v>Ngày 04 tháng 02 năm 2021
04 Feb 2021</v>
      </c>
      <c r="D10" s="472"/>
      <c r="E10" s="472"/>
      <c r="F10" s="472"/>
      <c r="G10" s="120"/>
      <c r="H10" s="121"/>
    </row>
    <row r="11" spans="1:8" ht="23.25" customHeight="1">
      <c r="A11" s="425"/>
      <c r="B11" s="425"/>
      <c r="C11" s="425"/>
      <c r="D11" s="425"/>
      <c r="E11" s="425"/>
      <c r="F11" s="425"/>
      <c r="G11" s="120"/>
      <c r="H11" s="121"/>
    </row>
    <row r="12" spans="1:8" s="124" customFormat="1" ht="18.75" customHeight="1">
      <c r="A12" s="122" t="s">
        <v>291</v>
      </c>
      <c r="B12" s="123"/>
      <c r="C12" s="123"/>
      <c r="D12" s="123"/>
      <c r="E12" s="123"/>
      <c r="F12" s="123"/>
      <c r="G12" s="123"/>
      <c r="H12" s="123"/>
    </row>
    <row r="13" spans="1:8" s="127" customFormat="1" ht="63" customHeight="1">
      <c r="A13" s="73" t="s">
        <v>204</v>
      </c>
      <c r="B13" s="73" t="s">
        <v>205</v>
      </c>
      <c r="C13" s="73" t="s">
        <v>203</v>
      </c>
      <c r="D13" s="73" t="s">
        <v>234</v>
      </c>
      <c r="E13" s="73" t="s">
        <v>206</v>
      </c>
      <c r="F13" s="73" t="s">
        <v>207</v>
      </c>
      <c r="G13" s="125" t="s">
        <v>208</v>
      </c>
      <c r="H13" s="126"/>
    </row>
    <row r="14" spans="1:8" s="127" customFormat="1" ht="63" customHeight="1">
      <c r="A14" s="73" t="s">
        <v>46</v>
      </c>
      <c r="B14" s="441" t="s">
        <v>622</v>
      </c>
      <c r="C14" s="73"/>
      <c r="D14" s="73"/>
      <c r="E14" s="73"/>
      <c r="F14" s="73"/>
      <c r="G14" s="125"/>
      <c r="H14" s="126"/>
    </row>
    <row r="15" spans="1:8" s="25" customFormat="1" ht="51">
      <c r="A15" s="26" t="s">
        <v>56</v>
      </c>
      <c r="B15" s="26" t="s">
        <v>623</v>
      </c>
      <c r="C15" s="26">
        <v>2246</v>
      </c>
      <c r="D15" s="169"/>
      <c r="E15" s="169"/>
      <c r="F15" s="169"/>
      <c r="G15" s="170"/>
    </row>
    <row r="16" spans="1:8" s="23" customFormat="1">
      <c r="A16" s="27">
        <v>1</v>
      </c>
      <c r="B16" s="27"/>
      <c r="C16" s="27">
        <v>2246.1</v>
      </c>
      <c r="D16" s="171"/>
      <c r="E16" s="171"/>
      <c r="F16" s="172"/>
      <c r="G16" s="173"/>
      <c r="H16" s="128"/>
    </row>
    <row r="17" spans="1:8" s="23" customFormat="1">
      <c r="A17" s="27">
        <v>2</v>
      </c>
      <c r="B17" s="27"/>
      <c r="C17" s="27">
        <v>2246.1999999999998</v>
      </c>
      <c r="D17" s="171"/>
      <c r="E17" s="171"/>
      <c r="F17" s="172"/>
      <c r="G17" s="173"/>
      <c r="H17" s="128"/>
    </row>
    <row r="18" spans="1:8" s="25" customFormat="1" ht="25.5">
      <c r="A18" s="26"/>
      <c r="B18" s="26" t="s">
        <v>351</v>
      </c>
      <c r="C18" s="26">
        <v>2247</v>
      </c>
      <c r="D18" s="169"/>
      <c r="E18" s="169"/>
      <c r="F18" s="169"/>
      <c r="G18" s="174"/>
      <c r="H18" s="128"/>
    </row>
    <row r="19" spans="1:8" s="25" customFormat="1" ht="76.5">
      <c r="A19" s="26" t="s">
        <v>133</v>
      </c>
      <c r="B19" s="26" t="s">
        <v>624</v>
      </c>
      <c r="C19" s="26">
        <v>2248</v>
      </c>
      <c r="D19" s="169"/>
      <c r="E19" s="169"/>
      <c r="F19" s="169"/>
      <c r="G19" s="174"/>
      <c r="H19" s="128"/>
    </row>
    <row r="20" spans="1:8" s="23" customFormat="1" ht="25.5">
      <c r="A20" s="27"/>
      <c r="B20" s="27" t="s">
        <v>352</v>
      </c>
      <c r="C20" s="27">
        <v>2249</v>
      </c>
      <c r="D20" s="172"/>
      <c r="E20" s="172"/>
      <c r="F20" s="172"/>
      <c r="G20" s="173"/>
    </row>
    <row r="21" spans="1:8" s="25" customFormat="1" ht="25.5">
      <c r="A21" s="26"/>
      <c r="B21" s="26" t="s">
        <v>353</v>
      </c>
      <c r="C21" s="26">
        <v>2250</v>
      </c>
      <c r="D21" s="169"/>
      <c r="E21" s="169"/>
      <c r="F21" s="169"/>
      <c r="G21" s="173"/>
    </row>
    <row r="22" spans="1:8" s="25" customFormat="1" ht="25.5">
      <c r="A22" s="26" t="s">
        <v>133</v>
      </c>
      <c r="B22" s="26" t="s">
        <v>354</v>
      </c>
      <c r="C22" s="26">
        <v>2251</v>
      </c>
      <c r="D22" s="169"/>
      <c r="E22" s="169"/>
      <c r="F22" s="169"/>
      <c r="G22" s="174"/>
    </row>
    <row r="23" spans="1:8" s="23" customFormat="1">
      <c r="A23" s="27" t="s">
        <v>267</v>
      </c>
      <c r="B23" s="27" t="s">
        <v>644</v>
      </c>
      <c r="C23" s="27" t="s">
        <v>477</v>
      </c>
      <c r="D23" s="171">
        <v>50000</v>
      </c>
      <c r="E23" s="197">
        <v>100020.42</v>
      </c>
      <c r="F23" s="172">
        <v>5001021000</v>
      </c>
      <c r="G23" s="173">
        <f t="shared" ref="G23:G32" si="0">IFERROR(F23/$F$59," ")</f>
        <v>7.673206437777591E-2</v>
      </c>
    </row>
    <row r="24" spans="1:8" s="23" customFormat="1">
      <c r="A24" s="27">
        <v>2</v>
      </c>
      <c r="B24" s="27" t="s">
        <v>487</v>
      </c>
      <c r="C24" s="27" t="s">
        <v>478</v>
      </c>
      <c r="D24" s="171">
        <v>55000</v>
      </c>
      <c r="E24" s="197">
        <v>102240.73</v>
      </c>
      <c r="F24" s="172">
        <v>5623240150</v>
      </c>
      <c r="G24" s="173">
        <f t="shared" si="0"/>
        <v>8.6278946879346091E-2</v>
      </c>
    </row>
    <row r="25" spans="1:8" s="23" customFormat="1">
      <c r="A25" s="27">
        <v>3</v>
      </c>
      <c r="B25" s="27" t="s">
        <v>597</v>
      </c>
      <c r="C25" s="27" t="s">
        <v>479</v>
      </c>
      <c r="D25" s="171">
        <v>28000</v>
      </c>
      <c r="E25" s="197">
        <v>101535.37</v>
      </c>
      <c r="F25" s="172">
        <v>2842990360</v>
      </c>
      <c r="G25" s="173">
        <f t="shared" si="0"/>
        <v>4.3620796499138144E-2</v>
      </c>
    </row>
    <row r="26" spans="1:8" s="23" customFormat="1">
      <c r="A26" s="27">
        <v>4</v>
      </c>
      <c r="B26" s="27" t="s">
        <v>590</v>
      </c>
      <c r="C26" s="27" t="s">
        <v>480</v>
      </c>
      <c r="D26" s="171">
        <v>9410</v>
      </c>
      <c r="E26" s="197">
        <v>100487.11</v>
      </c>
      <c r="F26" s="172">
        <v>945583705</v>
      </c>
      <c r="G26" s="173">
        <f t="shared" si="0"/>
        <v>1.4508355339166916E-2</v>
      </c>
    </row>
    <row r="27" spans="1:8" s="23" customFormat="1">
      <c r="A27" s="27">
        <v>5</v>
      </c>
      <c r="B27" s="27" t="s">
        <v>591</v>
      </c>
      <c r="C27" s="27" t="s">
        <v>481</v>
      </c>
      <c r="D27" s="171">
        <v>33156</v>
      </c>
      <c r="E27" s="197">
        <v>101507.55</v>
      </c>
      <c r="F27" s="172">
        <v>3365584328</v>
      </c>
      <c r="G27" s="173">
        <f t="shared" si="0"/>
        <v>5.1639101960365634E-2</v>
      </c>
    </row>
    <row r="28" spans="1:8" s="23" customFormat="1">
      <c r="A28" s="27">
        <v>6</v>
      </c>
      <c r="B28" s="27" t="s">
        <v>488</v>
      </c>
      <c r="C28" s="27" t="s">
        <v>489</v>
      </c>
      <c r="D28" s="171">
        <v>5000</v>
      </c>
      <c r="E28" s="197">
        <v>99998.95</v>
      </c>
      <c r="F28" s="172">
        <v>499994750</v>
      </c>
      <c r="G28" s="173">
        <f t="shared" si="0"/>
        <v>7.6715593366934419E-3</v>
      </c>
    </row>
    <row r="29" spans="1:8" s="23" customFormat="1">
      <c r="A29" s="27">
        <v>7</v>
      </c>
      <c r="B29" s="27" t="s">
        <v>592</v>
      </c>
      <c r="C29" s="27" t="s">
        <v>490</v>
      </c>
      <c r="D29" s="171">
        <v>14775</v>
      </c>
      <c r="E29" s="197">
        <v>101138.76</v>
      </c>
      <c r="F29" s="172">
        <v>1494325179</v>
      </c>
      <c r="G29" s="173">
        <f t="shared" si="0"/>
        <v>2.2927849300444753E-2</v>
      </c>
    </row>
    <row r="30" spans="1:8" s="23" customFormat="1">
      <c r="A30" s="27">
        <v>8</v>
      </c>
      <c r="B30" s="27" t="s">
        <v>594</v>
      </c>
      <c r="C30" s="27">
        <v>2251.8000000000002</v>
      </c>
      <c r="D30" s="171">
        <v>100000</v>
      </c>
      <c r="E30" s="197">
        <v>100124.04</v>
      </c>
      <c r="F30" s="172">
        <v>10012404000</v>
      </c>
      <c r="G30" s="173">
        <f t="shared" si="0"/>
        <v>0.15362311582060964</v>
      </c>
    </row>
    <row r="31" spans="1:8" s="23" customFormat="1">
      <c r="A31" s="27">
        <v>9</v>
      </c>
      <c r="B31" s="27" t="s">
        <v>589</v>
      </c>
      <c r="C31" s="27">
        <v>2251.9</v>
      </c>
      <c r="D31" s="171">
        <v>95199</v>
      </c>
      <c r="E31" s="197">
        <v>101017.12</v>
      </c>
      <c r="F31" s="172">
        <v>9616728807</v>
      </c>
      <c r="G31" s="173">
        <f t="shared" si="0"/>
        <v>0.14755216063326593</v>
      </c>
    </row>
    <row r="32" spans="1:8" s="23" customFormat="1">
      <c r="A32" s="27">
        <v>10</v>
      </c>
      <c r="B32" s="27" t="s">
        <v>595</v>
      </c>
      <c r="C32" s="559" t="s">
        <v>586</v>
      </c>
      <c r="D32" s="171">
        <v>29493</v>
      </c>
      <c r="E32" s="197">
        <v>100189.24</v>
      </c>
      <c r="F32" s="172">
        <v>2954881255</v>
      </c>
      <c r="G32" s="173">
        <f t="shared" si="0"/>
        <v>4.533756980571433E-2</v>
      </c>
    </row>
    <row r="33" spans="1:7" s="23" customFormat="1">
      <c r="A33" s="27">
        <v>11</v>
      </c>
      <c r="B33" s="27" t="s">
        <v>606</v>
      </c>
      <c r="C33" s="27" t="s">
        <v>587</v>
      </c>
      <c r="D33" s="171">
        <v>70000</v>
      </c>
      <c r="E33" s="197">
        <v>100681.78</v>
      </c>
      <c r="F33" s="172">
        <v>7047724600</v>
      </c>
      <c r="G33" s="173">
        <f>IFERROR(F33/$F$59," ")</f>
        <v>0.10813521033485662</v>
      </c>
    </row>
    <row r="34" spans="1:7" s="23" customFormat="1">
      <c r="A34" s="27">
        <v>12</v>
      </c>
      <c r="B34" s="27" t="s">
        <v>593</v>
      </c>
      <c r="C34" s="27" t="s">
        <v>588</v>
      </c>
      <c r="D34" s="171">
        <v>2940</v>
      </c>
      <c r="E34" s="197">
        <v>100607.78</v>
      </c>
      <c r="F34" s="172">
        <v>295786873</v>
      </c>
      <c r="G34" s="173">
        <f>IFERROR(F34/$F$59," ")</f>
        <v>4.5383407470468585E-3</v>
      </c>
    </row>
    <row r="35" spans="1:7" s="23" customFormat="1" ht="25.5">
      <c r="A35" s="27"/>
      <c r="B35" s="26" t="s">
        <v>351</v>
      </c>
      <c r="C35" s="27">
        <v>2252</v>
      </c>
      <c r="D35" s="169">
        <f>SUM(D23:D34)</f>
        <v>492973</v>
      </c>
      <c r="E35" s="172"/>
      <c r="F35" s="169">
        <f>SUM(F23:F34)</f>
        <v>49700265007</v>
      </c>
      <c r="G35" s="173">
        <f t="shared" ref="G35:G50" si="1">IFERROR(F35/$F$59," ")</f>
        <v>0.76256507103442428</v>
      </c>
    </row>
    <row r="36" spans="1:7" s="25" customFormat="1" ht="26.25" customHeight="1">
      <c r="A36" s="26" t="s">
        <v>268</v>
      </c>
      <c r="B36" s="26" t="s">
        <v>355</v>
      </c>
      <c r="C36" s="26">
        <v>2253</v>
      </c>
      <c r="D36" s="169"/>
      <c r="E36" s="169"/>
      <c r="F36" s="169"/>
      <c r="G36" s="173">
        <f t="shared" si="1"/>
        <v>0</v>
      </c>
    </row>
    <row r="37" spans="1:7" s="23" customFormat="1" ht="24" customHeight="1">
      <c r="A37" s="27" t="s">
        <v>267</v>
      </c>
      <c r="B37" s="27" t="s">
        <v>356</v>
      </c>
      <c r="C37" s="27">
        <v>2253.1</v>
      </c>
      <c r="D37" s="172"/>
      <c r="E37" s="172"/>
      <c r="F37" s="172"/>
      <c r="G37" s="173">
        <f t="shared" si="1"/>
        <v>0</v>
      </c>
    </row>
    <row r="38" spans="1:7" s="23" customFormat="1" ht="25.5">
      <c r="A38" s="26"/>
      <c r="B38" s="26" t="s">
        <v>351</v>
      </c>
      <c r="C38" s="26">
        <v>2254</v>
      </c>
      <c r="D38" s="169"/>
      <c r="E38" s="169"/>
      <c r="F38" s="169"/>
      <c r="G38" s="173">
        <f t="shared" si="1"/>
        <v>0</v>
      </c>
    </row>
    <row r="39" spans="1:7" s="25" customFormat="1" ht="25.5">
      <c r="A39" s="26"/>
      <c r="B39" s="26" t="s">
        <v>357</v>
      </c>
      <c r="C39" s="26">
        <v>2255</v>
      </c>
      <c r="D39" s="169">
        <f>D35</f>
        <v>492973</v>
      </c>
      <c r="E39" s="169"/>
      <c r="F39" s="169">
        <f>F35</f>
        <v>49700265007</v>
      </c>
      <c r="G39" s="173">
        <f t="shared" si="1"/>
        <v>0.76256507103442428</v>
      </c>
    </row>
    <row r="40" spans="1:7" s="25" customFormat="1" ht="25.5">
      <c r="A40" s="26" t="s">
        <v>269</v>
      </c>
      <c r="B40" s="26" t="s">
        <v>358</v>
      </c>
      <c r="C40" s="26">
        <v>2256</v>
      </c>
      <c r="D40" s="169"/>
      <c r="E40" s="169"/>
      <c r="F40" s="169"/>
      <c r="G40" s="173">
        <f t="shared" si="1"/>
        <v>0</v>
      </c>
    </row>
    <row r="41" spans="1:7" s="23" customFormat="1" ht="25.5">
      <c r="A41" s="27">
        <v>1</v>
      </c>
      <c r="B41" s="27" t="s">
        <v>459</v>
      </c>
      <c r="C41" s="27">
        <v>2256.1</v>
      </c>
      <c r="D41" s="172" t="s">
        <v>476</v>
      </c>
      <c r="E41" s="172" t="s">
        <v>476</v>
      </c>
      <c r="F41" s="172">
        <v>1314015251</v>
      </c>
      <c r="G41" s="173">
        <f t="shared" si="1"/>
        <v>2.0161303628421352E-2</v>
      </c>
    </row>
    <row r="42" spans="1:7" s="23" customFormat="1" ht="25.5">
      <c r="A42" s="27">
        <v>2</v>
      </c>
      <c r="B42" s="27" t="s">
        <v>499</v>
      </c>
      <c r="C42" s="27">
        <v>2256.1999999999998</v>
      </c>
      <c r="D42" s="172" t="s">
        <v>476</v>
      </c>
      <c r="E42" s="172" t="s">
        <v>476</v>
      </c>
      <c r="F42" s="172">
        <v>148571232</v>
      </c>
      <c r="G42" s="173">
        <f t="shared" si="1"/>
        <v>2.2795699795120799E-3</v>
      </c>
    </row>
    <row r="43" spans="1:7" s="23" customFormat="1" ht="25.5">
      <c r="A43" s="27">
        <v>3</v>
      </c>
      <c r="B43" s="27" t="s">
        <v>460</v>
      </c>
      <c r="C43" s="27">
        <v>2256.3000000000002</v>
      </c>
      <c r="D43" s="172" t="s">
        <v>476</v>
      </c>
      <c r="E43" s="172" t="s">
        <v>476</v>
      </c>
      <c r="F43" s="172"/>
      <c r="G43" s="173">
        <f t="shared" si="1"/>
        <v>0</v>
      </c>
    </row>
    <row r="44" spans="1:7" s="23" customFormat="1" ht="25.5">
      <c r="A44" s="27">
        <v>4</v>
      </c>
      <c r="B44" s="398" t="s">
        <v>625</v>
      </c>
      <c r="C44" s="27">
        <v>2256.4</v>
      </c>
      <c r="D44" s="172" t="s">
        <v>476</v>
      </c>
      <c r="E44" s="172" t="s">
        <v>476</v>
      </c>
      <c r="F44" s="172">
        <v>1780800000</v>
      </c>
      <c r="G44" s="173">
        <f t="shared" si="1"/>
        <v>2.7323312628349961E-2</v>
      </c>
    </row>
    <row r="45" spans="1:7" s="23" customFormat="1" ht="38.25">
      <c r="A45" s="27">
        <v>5</v>
      </c>
      <c r="B45" s="27" t="s">
        <v>461</v>
      </c>
      <c r="C45" s="27">
        <v>2256.5</v>
      </c>
      <c r="D45" s="172" t="s">
        <v>476</v>
      </c>
      <c r="E45" s="172" t="s">
        <v>476</v>
      </c>
      <c r="F45" s="172"/>
      <c r="G45" s="173">
        <f t="shared" si="1"/>
        <v>0</v>
      </c>
    </row>
    <row r="46" spans="1:7" s="23" customFormat="1" ht="25.5">
      <c r="A46" s="27">
        <v>6</v>
      </c>
      <c r="B46" s="27" t="s">
        <v>462</v>
      </c>
      <c r="C46" s="27">
        <v>2256.6</v>
      </c>
      <c r="D46" s="172" t="s">
        <v>476</v>
      </c>
      <c r="E46" s="172" t="s">
        <v>476</v>
      </c>
      <c r="F46" s="172"/>
      <c r="G46" s="173">
        <f t="shared" si="1"/>
        <v>0</v>
      </c>
    </row>
    <row r="47" spans="1:7" s="23" customFormat="1" ht="25.5">
      <c r="A47" s="27">
        <v>9</v>
      </c>
      <c r="B47" s="27" t="s">
        <v>464</v>
      </c>
      <c r="C47" s="27">
        <v>2256.6999999999998</v>
      </c>
      <c r="D47" s="172" t="s">
        <v>476</v>
      </c>
      <c r="E47" s="172" t="s">
        <v>476</v>
      </c>
      <c r="F47" s="172"/>
      <c r="G47" s="173">
        <f t="shared" si="1"/>
        <v>0</v>
      </c>
    </row>
    <row r="48" spans="1:7" s="25" customFormat="1" ht="25.5">
      <c r="A48" s="26"/>
      <c r="B48" s="26" t="s">
        <v>465</v>
      </c>
      <c r="C48" s="26">
        <v>2257</v>
      </c>
      <c r="D48" s="169" t="s">
        <v>476</v>
      </c>
      <c r="E48" s="169" t="s">
        <v>476</v>
      </c>
      <c r="F48" s="169">
        <f>F41+F42+F44</f>
        <v>3243386483</v>
      </c>
      <c r="G48" s="173">
        <f t="shared" si="1"/>
        <v>4.9764186236283391E-2</v>
      </c>
    </row>
    <row r="49" spans="1:17" s="25" customFormat="1" ht="25.5">
      <c r="A49" s="26" t="s">
        <v>270</v>
      </c>
      <c r="B49" s="26" t="s">
        <v>466</v>
      </c>
      <c r="C49" s="26">
        <v>2258</v>
      </c>
      <c r="D49" s="169" t="s">
        <v>476</v>
      </c>
      <c r="E49" s="169" t="s">
        <v>476</v>
      </c>
      <c r="F49" s="169"/>
      <c r="G49" s="173">
        <f t="shared" si="1"/>
        <v>0</v>
      </c>
    </row>
    <row r="50" spans="1:17" s="23" customFormat="1" ht="25.5">
      <c r="A50" s="27">
        <v>1</v>
      </c>
      <c r="B50" s="27" t="s">
        <v>404</v>
      </c>
      <c r="C50" s="27">
        <v>2259</v>
      </c>
      <c r="D50" s="172" t="s">
        <v>476</v>
      </c>
      <c r="E50" s="172" t="s">
        <v>476</v>
      </c>
      <c r="F50" s="172"/>
      <c r="G50" s="173">
        <f t="shared" si="1"/>
        <v>0</v>
      </c>
    </row>
    <row r="51" spans="1:17" s="23" customFormat="1" ht="25.5">
      <c r="A51" s="27">
        <v>1.1000000000000001</v>
      </c>
      <c r="B51" s="27" t="s">
        <v>596</v>
      </c>
      <c r="C51" s="27">
        <v>2259.1</v>
      </c>
      <c r="D51" s="172"/>
      <c r="E51" s="172"/>
      <c r="F51" s="172">
        <v>1158648122</v>
      </c>
      <c r="G51" s="173"/>
    </row>
    <row r="52" spans="1:17" s="23" customFormat="1" ht="24.75" customHeight="1">
      <c r="A52" s="27">
        <v>1.2</v>
      </c>
      <c r="B52" s="27" t="s">
        <v>468</v>
      </c>
      <c r="C52" s="27">
        <v>2259.1999999999998</v>
      </c>
      <c r="D52" s="172" t="s">
        <v>476</v>
      </c>
      <c r="E52" s="172" t="s">
        <v>476</v>
      </c>
      <c r="F52" s="172">
        <v>3070560000</v>
      </c>
      <c r="G52" s="173">
        <f>IFERROR(F52/$F$59," ")</f>
        <v>4.7112461154596955E-2</v>
      </c>
    </row>
    <row r="53" spans="1:17" s="23" customFormat="1" ht="39" customHeight="1">
      <c r="A53" s="27">
        <v>1.3</v>
      </c>
      <c r="B53" s="27" t="s">
        <v>504</v>
      </c>
      <c r="C53" s="27">
        <v>2259.3000000000002</v>
      </c>
      <c r="D53" s="172"/>
      <c r="E53" s="172"/>
      <c r="F53" s="172">
        <v>1000104</v>
      </c>
      <c r="G53" s="173">
        <f>IFERROR(F53/$F$59," ")</f>
        <v>1.5344875478921445E-5</v>
      </c>
    </row>
    <row r="54" spans="1:17" s="23" customFormat="1" ht="42.75" customHeight="1">
      <c r="A54" s="27">
        <v>1.4</v>
      </c>
      <c r="B54" s="27" t="s">
        <v>467</v>
      </c>
      <c r="C54" s="27">
        <v>2259.4</v>
      </c>
      <c r="D54" s="172"/>
      <c r="E54" s="172"/>
      <c r="F54" s="172">
        <v>2000000000</v>
      </c>
      <c r="G54" s="173">
        <f>IFERROR(F54/$F$59," ")</f>
        <v>3.0686559555649102E-2</v>
      </c>
    </row>
    <row r="55" spans="1:17" s="23" customFormat="1" ht="42.75" customHeight="1">
      <c r="A55" s="27">
        <v>2</v>
      </c>
      <c r="B55" s="27" t="s">
        <v>626</v>
      </c>
      <c r="C55" s="27"/>
      <c r="D55" s="172"/>
      <c r="E55" s="172"/>
      <c r="F55" s="172"/>
      <c r="G55" s="173"/>
    </row>
    <row r="56" spans="1:17" s="23" customFormat="1" ht="24.75" customHeight="1">
      <c r="A56" s="27">
        <v>3</v>
      </c>
      <c r="B56" s="27" t="s">
        <v>463</v>
      </c>
      <c r="C56" s="27">
        <v>2260</v>
      </c>
      <c r="D56" s="172" t="s">
        <v>476</v>
      </c>
      <c r="E56" s="172" t="s">
        <v>476</v>
      </c>
      <c r="F56" s="172">
        <v>6001253720</v>
      </c>
      <c r="G56" s="173">
        <f>IFERROR(F56/$F$59," ")</f>
        <v>9.2078914843670367E-2</v>
      </c>
    </row>
    <row r="57" spans="1:17" s="23" customFormat="1" ht="24.75" customHeight="1">
      <c r="A57" s="27">
        <v>4</v>
      </c>
      <c r="B57" s="27" t="s">
        <v>469</v>
      </c>
      <c r="C57" s="27">
        <v>2261</v>
      </c>
      <c r="D57" s="172" t="s">
        <v>476</v>
      </c>
      <c r="E57" s="172" t="s">
        <v>476</v>
      </c>
      <c r="F57" s="172"/>
      <c r="G57" s="173">
        <f>IFERROR(F57/$F$59," ")</f>
        <v>0</v>
      </c>
    </row>
    <row r="58" spans="1:17" s="23" customFormat="1" ht="25.5">
      <c r="A58" s="27">
        <v>5</v>
      </c>
      <c r="B58" s="27" t="s">
        <v>465</v>
      </c>
      <c r="C58" s="27">
        <v>2262</v>
      </c>
      <c r="D58" s="172" t="s">
        <v>476</v>
      </c>
      <c r="E58" s="172" t="s">
        <v>476</v>
      </c>
      <c r="F58" s="169">
        <f>F51+F52+F53+F54+F56+F57</f>
        <v>12231461946</v>
      </c>
      <c r="G58" s="173">
        <f>IFERROR(F58/$F$59," ")</f>
        <v>0.18767074272929232</v>
      </c>
    </row>
    <row r="59" spans="1:17" s="25" customFormat="1" ht="25.5">
      <c r="A59" s="26" t="s">
        <v>142</v>
      </c>
      <c r="B59" s="26" t="s">
        <v>470</v>
      </c>
      <c r="C59" s="26">
        <v>2263</v>
      </c>
      <c r="D59" s="169"/>
      <c r="E59" s="169" t="s">
        <v>476</v>
      </c>
      <c r="F59" s="169">
        <f>F58+F39+F48</f>
        <v>65175113436</v>
      </c>
      <c r="G59" s="173">
        <f>IFERROR(F59/$F$59," ")</f>
        <v>1</v>
      </c>
      <c r="I59" s="156">
        <v>0</v>
      </c>
    </row>
    <row r="60" spans="1:17" s="127" customFormat="1" ht="12.75">
      <c r="A60" s="129"/>
      <c r="B60" s="201" t="s">
        <v>505</v>
      </c>
      <c r="C60" s="130"/>
      <c r="D60" s="130"/>
      <c r="E60" s="130"/>
      <c r="F60" s="130"/>
      <c r="G60" s="130"/>
      <c r="H60" s="130"/>
      <c r="J60" s="131"/>
      <c r="K60" s="131"/>
      <c r="L60" s="131"/>
      <c r="M60" s="132"/>
      <c r="N60" s="131"/>
      <c r="O60" s="131"/>
      <c r="P60" s="131"/>
      <c r="Q60" s="133"/>
    </row>
    <row r="61" spans="1:17" s="127" customFormat="1" ht="12.75">
      <c r="A61" s="134"/>
      <c r="B61" s="135"/>
      <c r="C61" s="135"/>
      <c r="D61" s="135"/>
      <c r="E61" s="135"/>
      <c r="F61" s="135"/>
      <c r="G61" s="135"/>
      <c r="H61" s="135"/>
    </row>
    <row r="62" spans="1:17" s="127" customFormat="1" ht="12.75">
      <c r="A62" s="134"/>
      <c r="B62" s="135"/>
      <c r="C62" s="135"/>
      <c r="D62" s="135"/>
      <c r="E62" s="135"/>
      <c r="F62" s="135"/>
      <c r="G62" s="135"/>
      <c r="H62" s="135"/>
    </row>
    <row r="63" spans="1:17" s="127" customFormat="1" ht="12.75">
      <c r="A63" s="77" t="s">
        <v>178</v>
      </c>
      <c r="B63" s="78"/>
      <c r="C63" s="79"/>
      <c r="D63" s="135"/>
      <c r="E63" s="80" t="s">
        <v>179</v>
      </c>
      <c r="F63" s="80"/>
      <c r="G63" s="78"/>
      <c r="H63" s="78"/>
    </row>
    <row r="64" spans="1:17" s="127" customFormat="1" ht="12.75">
      <c r="A64" s="81" t="s">
        <v>180</v>
      </c>
      <c r="B64" s="78"/>
      <c r="C64" s="79"/>
      <c r="D64" s="135"/>
      <c r="E64" s="82" t="s">
        <v>181</v>
      </c>
      <c r="F64" s="82"/>
      <c r="G64" s="78"/>
      <c r="H64" s="78"/>
    </row>
    <row r="65" spans="1:8" s="127" customFormat="1" ht="12.75">
      <c r="A65" s="78"/>
      <c r="B65" s="78"/>
      <c r="C65" s="79"/>
      <c r="D65" s="135"/>
      <c r="E65" s="79"/>
      <c r="F65" s="79"/>
      <c r="G65" s="78"/>
      <c r="H65" s="78"/>
    </row>
    <row r="66" spans="1:8" s="127" customFormat="1" ht="12.75">
      <c r="A66" s="78"/>
      <c r="B66" s="78"/>
      <c r="C66" s="79"/>
      <c r="D66" s="135"/>
      <c r="E66" s="79"/>
      <c r="F66" s="79"/>
      <c r="G66" s="78"/>
      <c r="H66" s="78"/>
    </row>
    <row r="67" spans="1:8" s="127" customFormat="1" ht="12.75">
      <c r="A67" s="78"/>
      <c r="B67" s="78"/>
      <c r="C67" s="79"/>
      <c r="D67" s="135"/>
      <c r="E67" s="79"/>
      <c r="F67" s="79"/>
      <c r="G67" s="78"/>
      <c r="H67" s="78"/>
    </row>
    <row r="68" spans="1:8" s="127" customFormat="1" ht="12.75">
      <c r="A68" s="78"/>
      <c r="B68" s="78"/>
      <c r="C68" s="79"/>
      <c r="D68" s="135"/>
      <c r="E68" s="79"/>
      <c r="F68" s="79"/>
      <c r="G68" s="78"/>
      <c r="H68" s="78"/>
    </row>
    <row r="69" spans="1:8" s="127" customFormat="1" ht="12.75">
      <c r="A69" s="78"/>
      <c r="B69" s="78"/>
      <c r="C69" s="79"/>
      <c r="D69" s="135"/>
      <c r="E69" s="79"/>
      <c r="F69" s="79"/>
      <c r="G69" s="78"/>
      <c r="H69" s="78"/>
    </row>
    <row r="70" spans="1:8" s="127" customFormat="1" ht="12.75">
      <c r="A70" s="78"/>
      <c r="B70" s="78"/>
      <c r="C70" s="79"/>
      <c r="D70" s="135"/>
      <c r="E70" s="79"/>
      <c r="F70" s="79"/>
      <c r="G70" s="78"/>
      <c r="H70" s="78"/>
    </row>
    <row r="71" spans="1:8" s="127" customFormat="1" ht="12.75">
      <c r="A71" s="78"/>
      <c r="B71" s="78"/>
      <c r="C71" s="79"/>
      <c r="D71" s="135"/>
      <c r="E71" s="79"/>
      <c r="F71" s="79"/>
      <c r="G71" s="78"/>
      <c r="H71" s="78"/>
    </row>
    <row r="72" spans="1:8" s="127" customFormat="1" ht="12.75">
      <c r="A72" s="83"/>
      <c r="B72" s="83"/>
      <c r="C72" s="84"/>
      <c r="D72" s="135"/>
      <c r="E72" s="84"/>
      <c r="F72" s="84"/>
      <c r="G72" s="83"/>
      <c r="H72" s="78"/>
    </row>
    <row r="73" spans="1:8" s="127" customFormat="1" ht="12.75">
      <c r="A73" s="77" t="s">
        <v>241</v>
      </c>
      <c r="B73" s="78"/>
      <c r="C73" s="79"/>
      <c r="D73" s="135"/>
      <c r="E73" s="80" t="s">
        <v>502</v>
      </c>
      <c r="F73" s="80"/>
      <c r="G73" s="78"/>
      <c r="H73" s="78"/>
    </row>
    <row r="74" spans="1:8" s="127" customFormat="1" ht="12.75">
      <c r="A74" s="77" t="s">
        <v>503</v>
      </c>
      <c r="B74" s="78"/>
      <c r="C74" s="79"/>
      <c r="D74" s="135"/>
      <c r="E74" s="80"/>
      <c r="F74" s="80"/>
      <c r="G74" s="78"/>
      <c r="H74" s="78"/>
    </row>
    <row r="75" spans="1:8" s="127" customFormat="1" ht="12.75">
      <c r="A75" s="70" t="s">
        <v>242</v>
      </c>
      <c r="B75" s="78"/>
      <c r="C75" s="79"/>
      <c r="D75" s="135"/>
      <c r="E75" s="79"/>
      <c r="F75" s="79"/>
      <c r="G75" s="78"/>
      <c r="H75" s="78"/>
    </row>
    <row r="76" spans="1:8" s="127" customFormat="1" ht="12.75">
      <c r="A76" s="134"/>
      <c r="B76" s="135"/>
      <c r="C76" s="135"/>
      <c r="D76" s="135"/>
      <c r="E76" s="135"/>
      <c r="F76" s="135"/>
      <c r="G76" s="135"/>
      <c r="H76" s="135"/>
    </row>
    <row r="77" spans="1:8">
      <c r="A77" s="136"/>
      <c r="B77" s="137"/>
      <c r="C77" s="137"/>
      <c r="D77" s="135"/>
      <c r="E77" s="137"/>
      <c r="F77" s="137"/>
      <c r="G77" s="137"/>
      <c r="H77" s="137"/>
    </row>
    <row r="78" spans="1:8">
      <c r="A78" s="136"/>
      <c r="B78" s="137"/>
      <c r="C78" s="137"/>
      <c r="D78" s="137"/>
      <c r="E78" s="137"/>
      <c r="F78" s="137"/>
      <c r="G78" s="137"/>
      <c r="H78" s="137"/>
    </row>
    <row r="79" spans="1:8">
      <c r="A79" s="136"/>
      <c r="B79" s="137"/>
      <c r="C79" s="137"/>
      <c r="D79" s="137"/>
      <c r="E79" s="137"/>
      <c r="F79" s="137"/>
      <c r="G79" s="137"/>
      <c r="H79" s="137"/>
    </row>
    <row r="80" spans="1:8">
      <c r="A80" s="136"/>
      <c r="B80" s="137"/>
      <c r="C80" s="137"/>
      <c r="D80" s="137"/>
      <c r="E80" s="137"/>
      <c r="F80" s="137"/>
      <c r="G80" s="137"/>
      <c r="H80" s="137"/>
    </row>
    <row r="81" spans="1:8">
      <c r="A81" s="136"/>
      <c r="B81" s="137"/>
      <c r="C81" s="137"/>
      <c r="D81" s="137"/>
      <c r="E81" s="137"/>
      <c r="F81" s="137"/>
      <c r="G81" s="137"/>
      <c r="H81" s="137"/>
    </row>
    <row r="82" spans="1:8">
      <c r="A82" s="136"/>
      <c r="B82" s="137"/>
      <c r="C82" s="137"/>
      <c r="D82" s="137"/>
      <c r="E82" s="137"/>
      <c r="F82" s="137"/>
      <c r="G82" s="137"/>
      <c r="H82" s="137"/>
    </row>
    <row r="83" spans="1:8">
      <c r="A83" s="136"/>
      <c r="B83" s="137"/>
      <c r="C83" s="137"/>
      <c r="D83" s="137"/>
      <c r="E83" s="137"/>
      <c r="F83" s="137"/>
      <c r="G83" s="137"/>
      <c r="H83" s="137"/>
    </row>
    <row r="84" spans="1:8">
      <c r="A84" s="136"/>
      <c r="B84" s="137"/>
      <c r="C84" s="137"/>
      <c r="D84" s="137"/>
      <c r="E84" s="137"/>
      <c r="F84" s="137"/>
      <c r="G84" s="137"/>
      <c r="H84" s="137"/>
    </row>
    <row r="85" spans="1:8">
      <c r="A85" s="136"/>
      <c r="B85" s="137"/>
      <c r="C85" s="137"/>
      <c r="D85" s="137"/>
      <c r="E85" s="137"/>
      <c r="F85" s="137"/>
      <c r="G85" s="137"/>
      <c r="H85" s="137"/>
    </row>
    <row r="86" spans="1:8">
      <c r="A86" s="136"/>
      <c r="B86" s="137"/>
      <c r="C86" s="137"/>
      <c r="D86" s="137"/>
      <c r="E86" s="137"/>
      <c r="F86" s="137"/>
      <c r="G86" s="137"/>
      <c r="H86" s="137"/>
    </row>
    <row r="87" spans="1:8">
      <c r="A87" s="136"/>
      <c r="B87" s="137"/>
      <c r="C87" s="137"/>
      <c r="D87" s="137"/>
      <c r="E87" s="137"/>
      <c r="F87" s="137"/>
      <c r="G87" s="137"/>
      <c r="H87" s="137"/>
    </row>
    <row r="88" spans="1:8">
      <c r="A88" s="136"/>
      <c r="B88" s="137"/>
      <c r="C88" s="137"/>
      <c r="D88" s="137"/>
      <c r="E88" s="137"/>
      <c r="F88" s="137"/>
      <c r="G88" s="137"/>
      <c r="H88" s="137"/>
    </row>
    <row r="89" spans="1:8">
      <c r="A89" s="136"/>
      <c r="B89" s="137"/>
      <c r="C89" s="137"/>
      <c r="D89" s="137"/>
      <c r="E89" s="137"/>
      <c r="F89" s="137"/>
      <c r="G89" s="137"/>
      <c r="H89" s="137"/>
    </row>
    <row r="90" spans="1:8">
      <c r="A90" s="136"/>
      <c r="B90" s="137"/>
      <c r="C90" s="137"/>
      <c r="D90" s="137"/>
      <c r="E90" s="137"/>
      <c r="F90" s="137"/>
      <c r="G90" s="137"/>
      <c r="H90" s="137"/>
    </row>
    <row r="91" spans="1:8">
      <c r="A91" s="136"/>
      <c r="B91" s="137"/>
      <c r="C91" s="137"/>
      <c r="D91" s="137"/>
      <c r="E91" s="137"/>
      <c r="F91" s="137"/>
      <c r="G91" s="137"/>
      <c r="H91" s="137"/>
    </row>
    <row r="92" spans="1:8">
      <c r="A92" s="136"/>
      <c r="B92" s="137"/>
      <c r="C92" s="137"/>
      <c r="D92" s="137"/>
      <c r="E92" s="137"/>
      <c r="F92" s="137"/>
      <c r="G92" s="137"/>
      <c r="H92" s="137"/>
    </row>
    <row r="93" spans="1:8">
      <c r="A93" s="136"/>
      <c r="B93" s="137"/>
      <c r="C93" s="137"/>
      <c r="D93" s="137"/>
      <c r="E93" s="137"/>
      <c r="F93" s="137"/>
      <c r="G93" s="137"/>
      <c r="H93" s="137"/>
    </row>
    <row r="94" spans="1:8">
      <c r="A94" s="136"/>
      <c r="B94" s="137"/>
      <c r="C94" s="137"/>
      <c r="D94" s="137"/>
      <c r="E94" s="137"/>
      <c r="F94" s="137"/>
      <c r="G94" s="137"/>
      <c r="H94" s="137"/>
    </row>
    <row r="95" spans="1:8">
      <c r="A95" s="136"/>
      <c r="B95" s="137"/>
      <c r="C95" s="137"/>
      <c r="D95" s="137"/>
      <c r="E95" s="137"/>
      <c r="F95" s="137"/>
      <c r="G95" s="137"/>
      <c r="H95" s="137"/>
    </row>
    <row r="96" spans="1:8">
      <c r="A96" s="136"/>
      <c r="B96" s="137"/>
      <c r="C96" s="137"/>
      <c r="D96" s="137"/>
      <c r="E96" s="137"/>
      <c r="F96" s="137"/>
      <c r="G96" s="137"/>
      <c r="H96" s="137"/>
    </row>
    <row r="97" spans="1:8">
      <c r="A97" s="136"/>
      <c r="B97" s="137"/>
      <c r="C97" s="137"/>
      <c r="D97" s="137"/>
      <c r="E97" s="137"/>
      <c r="F97" s="137"/>
      <c r="G97" s="137"/>
      <c r="H97" s="137"/>
    </row>
    <row r="98" spans="1:8">
      <c r="A98" s="136"/>
      <c r="B98" s="137"/>
      <c r="C98" s="137"/>
      <c r="D98" s="137"/>
      <c r="E98" s="137"/>
      <c r="F98" s="137"/>
      <c r="G98" s="137"/>
      <c r="H98" s="137"/>
    </row>
    <row r="99" spans="1:8">
      <c r="A99" s="136"/>
      <c r="B99" s="137"/>
      <c r="C99" s="137"/>
      <c r="D99" s="137"/>
      <c r="E99" s="137"/>
      <c r="F99" s="137"/>
      <c r="G99" s="137"/>
      <c r="H99" s="137"/>
    </row>
    <row r="100" spans="1:8">
      <c r="A100" s="136"/>
      <c r="B100" s="137"/>
      <c r="C100" s="137"/>
      <c r="D100" s="137"/>
      <c r="E100" s="137"/>
      <c r="F100" s="137"/>
      <c r="G100" s="137"/>
      <c r="H100" s="137"/>
    </row>
    <row r="101" spans="1:8">
      <c r="A101" s="136"/>
      <c r="B101" s="137"/>
      <c r="C101" s="137"/>
      <c r="D101" s="137"/>
      <c r="E101" s="137"/>
      <c r="F101" s="137"/>
      <c r="G101" s="137"/>
      <c r="H101" s="137"/>
    </row>
    <row r="102" spans="1:8">
      <c r="A102" s="136"/>
      <c r="B102" s="137"/>
      <c r="C102" s="137"/>
      <c r="D102" s="137"/>
      <c r="E102" s="137"/>
      <c r="F102" s="137"/>
      <c r="G102" s="137"/>
      <c r="H102" s="137"/>
    </row>
    <row r="103" spans="1:8">
      <c r="A103" s="136"/>
      <c r="B103" s="137"/>
      <c r="C103" s="137"/>
      <c r="D103" s="137"/>
      <c r="E103" s="137"/>
      <c r="F103" s="137"/>
      <c r="G103" s="137"/>
      <c r="H103" s="137"/>
    </row>
    <row r="104" spans="1:8">
      <c r="A104" s="136"/>
      <c r="B104" s="137"/>
      <c r="C104" s="137"/>
      <c r="D104" s="137"/>
      <c r="E104" s="137"/>
      <c r="F104" s="137"/>
      <c r="G104" s="137"/>
      <c r="H104" s="137"/>
    </row>
    <row r="105" spans="1:8">
      <c r="A105" s="136"/>
      <c r="B105" s="137"/>
      <c r="C105" s="137"/>
      <c r="D105" s="137"/>
      <c r="E105" s="137"/>
      <c r="F105" s="137"/>
      <c r="G105" s="137"/>
      <c r="H105" s="137"/>
    </row>
    <row r="106" spans="1:8">
      <c r="A106" s="136"/>
      <c r="B106" s="137"/>
      <c r="C106" s="137"/>
      <c r="D106" s="137"/>
      <c r="E106" s="137"/>
      <c r="F106" s="137"/>
      <c r="G106" s="137"/>
      <c r="H106" s="137"/>
    </row>
    <row r="107" spans="1:8">
      <c r="A107" s="136"/>
      <c r="B107" s="137"/>
      <c r="C107" s="137"/>
      <c r="D107" s="137"/>
      <c r="E107" s="137"/>
      <c r="F107" s="137"/>
      <c r="G107" s="137"/>
      <c r="H107" s="137"/>
    </row>
    <row r="108" spans="1:8">
      <c r="A108" s="136"/>
      <c r="B108" s="137"/>
      <c r="C108" s="137"/>
      <c r="D108" s="137"/>
      <c r="E108" s="137"/>
      <c r="F108" s="137"/>
      <c r="G108" s="137"/>
      <c r="H108" s="137"/>
    </row>
    <row r="109" spans="1:8">
      <c r="A109" s="136"/>
      <c r="B109" s="137"/>
      <c r="C109" s="137"/>
      <c r="D109" s="137"/>
      <c r="E109" s="137"/>
      <c r="F109" s="137"/>
      <c r="G109" s="137"/>
      <c r="H109" s="137"/>
    </row>
    <row r="110" spans="1:8">
      <c r="A110" s="136"/>
      <c r="B110" s="137"/>
      <c r="C110" s="137"/>
      <c r="D110" s="137"/>
      <c r="E110" s="137"/>
      <c r="F110" s="137"/>
      <c r="G110" s="137"/>
      <c r="H110" s="137"/>
    </row>
    <row r="111" spans="1:8">
      <c r="A111" s="136"/>
      <c r="B111" s="137"/>
      <c r="C111" s="137"/>
      <c r="D111" s="137"/>
      <c r="E111" s="137"/>
      <c r="F111" s="137"/>
      <c r="G111" s="137"/>
      <c r="H111" s="137"/>
    </row>
    <row r="112" spans="1:8">
      <c r="A112" s="136"/>
      <c r="B112" s="137"/>
      <c r="C112" s="137"/>
      <c r="D112" s="137"/>
      <c r="E112" s="137"/>
      <c r="F112" s="137"/>
      <c r="G112" s="137"/>
      <c r="H112" s="137"/>
    </row>
    <row r="113" spans="1:8">
      <c r="A113" s="136"/>
      <c r="B113" s="137"/>
      <c r="C113" s="137"/>
      <c r="D113" s="137"/>
      <c r="E113" s="137"/>
      <c r="F113" s="137"/>
      <c r="G113" s="137"/>
      <c r="H113" s="137"/>
    </row>
    <row r="114" spans="1:8">
      <c r="A114" s="136"/>
      <c r="B114" s="137"/>
      <c r="C114" s="137"/>
      <c r="D114" s="137"/>
      <c r="E114" s="137"/>
      <c r="F114" s="137"/>
      <c r="G114" s="137"/>
      <c r="H114" s="137"/>
    </row>
    <row r="115" spans="1:8">
      <c r="A115" s="136"/>
      <c r="B115" s="137"/>
      <c r="C115" s="137"/>
      <c r="D115" s="137"/>
      <c r="E115" s="137"/>
      <c r="F115" s="137"/>
      <c r="G115" s="137"/>
      <c r="H115" s="137"/>
    </row>
    <row r="116" spans="1:8">
      <c r="A116" s="136"/>
      <c r="B116" s="137"/>
      <c r="C116" s="137"/>
      <c r="D116" s="137"/>
      <c r="E116" s="137"/>
      <c r="F116" s="137"/>
      <c r="G116" s="137"/>
      <c r="H116" s="137"/>
    </row>
    <row r="117" spans="1:8">
      <c r="A117" s="136"/>
      <c r="B117" s="137"/>
      <c r="C117" s="137"/>
      <c r="D117" s="137"/>
      <c r="E117" s="137"/>
      <c r="F117" s="137"/>
      <c r="G117" s="137"/>
      <c r="H117" s="137"/>
    </row>
    <row r="118" spans="1:8">
      <c r="A118" s="136"/>
      <c r="B118" s="137"/>
      <c r="C118" s="137"/>
      <c r="D118" s="137"/>
      <c r="E118" s="137"/>
      <c r="F118" s="137"/>
      <c r="G118" s="137"/>
      <c r="H118" s="137"/>
    </row>
    <row r="119" spans="1:8">
      <c r="A119" s="136"/>
      <c r="B119" s="137"/>
      <c r="C119" s="137"/>
      <c r="D119" s="137"/>
      <c r="E119" s="137"/>
      <c r="F119" s="137"/>
      <c r="G119" s="137"/>
      <c r="H119" s="137"/>
    </row>
    <row r="120" spans="1:8">
      <c r="A120" s="136"/>
      <c r="B120" s="137"/>
      <c r="C120" s="137"/>
      <c r="D120" s="137"/>
      <c r="E120" s="137"/>
      <c r="F120" s="137"/>
      <c r="G120" s="137"/>
      <c r="H120" s="137"/>
    </row>
    <row r="121" spans="1:8">
      <c r="A121" s="136"/>
      <c r="B121" s="137"/>
      <c r="C121" s="137"/>
      <c r="D121" s="137"/>
      <c r="E121" s="137"/>
      <c r="F121" s="137"/>
      <c r="G121" s="137"/>
      <c r="H121" s="137"/>
    </row>
    <row r="122" spans="1:8">
      <c r="A122" s="136"/>
      <c r="B122" s="137"/>
      <c r="C122" s="137"/>
      <c r="D122" s="137"/>
      <c r="E122" s="137"/>
      <c r="F122" s="137"/>
      <c r="G122" s="137"/>
      <c r="H122" s="137"/>
    </row>
    <row r="123" spans="1:8">
      <c r="A123" s="136"/>
      <c r="B123" s="137"/>
      <c r="C123" s="137"/>
      <c r="D123" s="137"/>
      <c r="E123" s="137"/>
      <c r="F123" s="137"/>
      <c r="G123" s="137"/>
      <c r="H123" s="137"/>
    </row>
    <row r="124" spans="1:8">
      <c r="A124" s="136"/>
      <c r="B124" s="137"/>
      <c r="C124" s="137"/>
      <c r="D124" s="137"/>
      <c r="E124" s="137"/>
      <c r="F124" s="137"/>
      <c r="G124" s="137"/>
      <c r="H124" s="137"/>
    </row>
    <row r="125" spans="1:8">
      <c r="A125" s="136"/>
      <c r="B125" s="137"/>
      <c r="C125" s="137"/>
      <c r="D125" s="137"/>
      <c r="E125" s="137"/>
      <c r="F125" s="137"/>
      <c r="G125" s="137"/>
      <c r="H125" s="137"/>
    </row>
    <row r="126" spans="1:8">
      <c r="A126" s="136"/>
      <c r="B126" s="137"/>
      <c r="C126" s="137"/>
      <c r="D126" s="137"/>
      <c r="E126" s="137"/>
      <c r="F126" s="137"/>
      <c r="G126" s="137"/>
      <c r="H126" s="137"/>
    </row>
    <row r="127" spans="1:8">
      <c r="A127" s="136"/>
      <c r="B127" s="137"/>
      <c r="C127" s="137"/>
      <c r="D127" s="137"/>
      <c r="E127" s="137"/>
      <c r="F127" s="137"/>
      <c r="G127" s="137"/>
      <c r="H127" s="137"/>
    </row>
    <row r="128" spans="1:8">
      <c r="A128" s="136"/>
      <c r="B128" s="137"/>
      <c r="C128" s="137"/>
      <c r="D128" s="137"/>
      <c r="E128" s="137"/>
      <c r="F128" s="137"/>
      <c r="G128" s="137"/>
      <c r="H128" s="137"/>
    </row>
    <row r="129" spans="1:8">
      <c r="A129" s="136"/>
      <c r="B129" s="137"/>
      <c r="C129" s="137"/>
      <c r="D129" s="137"/>
      <c r="E129" s="137"/>
      <c r="F129" s="137"/>
      <c r="G129" s="137"/>
      <c r="H129" s="137"/>
    </row>
    <row r="130" spans="1:8">
      <c r="A130" s="136"/>
      <c r="B130" s="137"/>
      <c r="C130" s="137"/>
      <c r="D130" s="137"/>
      <c r="E130" s="137"/>
      <c r="F130" s="137"/>
      <c r="G130" s="137"/>
      <c r="H130" s="137"/>
    </row>
    <row r="131" spans="1:8">
      <c r="A131" s="136"/>
      <c r="B131" s="137"/>
      <c r="C131" s="137"/>
      <c r="D131" s="137"/>
      <c r="E131" s="137"/>
      <c r="F131" s="137"/>
      <c r="G131" s="137"/>
      <c r="H131" s="137"/>
    </row>
    <row r="132" spans="1:8">
      <c r="A132" s="136"/>
      <c r="B132" s="137"/>
      <c r="C132" s="137"/>
      <c r="D132" s="137"/>
      <c r="E132" s="137"/>
      <c r="F132" s="137"/>
      <c r="G132" s="137"/>
      <c r="H132" s="137"/>
    </row>
    <row r="133" spans="1:8">
      <c r="A133" s="136"/>
      <c r="B133" s="137"/>
      <c r="C133" s="137"/>
      <c r="D133" s="137"/>
      <c r="E133" s="137"/>
      <c r="F133" s="137"/>
      <c r="G133" s="137"/>
      <c r="H133" s="137"/>
    </row>
    <row r="134" spans="1:8">
      <c r="A134" s="136"/>
      <c r="B134" s="137"/>
      <c r="C134" s="137"/>
      <c r="D134" s="137"/>
      <c r="E134" s="137"/>
      <c r="F134" s="137"/>
      <c r="G134" s="137"/>
      <c r="H134" s="137"/>
    </row>
    <row r="135" spans="1:8">
      <c r="A135" s="136"/>
      <c r="B135" s="137"/>
      <c r="C135" s="137"/>
      <c r="D135" s="137"/>
      <c r="E135" s="137"/>
      <c r="F135" s="137"/>
      <c r="G135" s="137"/>
      <c r="H135" s="137"/>
    </row>
    <row r="136" spans="1:8">
      <c r="A136" s="136"/>
      <c r="B136" s="137"/>
      <c r="C136" s="137"/>
      <c r="D136" s="137"/>
      <c r="E136" s="137"/>
      <c r="F136" s="137"/>
      <c r="G136" s="137"/>
      <c r="H136" s="137"/>
    </row>
    <row r="137" spans="1:8">
      <c r="A137" s="136"/>
      <c r="B137" s="137"/>
      <c r="C137" s="137"/>
      <c r="D137" s="137"/>
      <c r="E137" s="137"/>
      <c r="F137" s="137"/>
      <c r="G137" s="137"/>
      <c r="H137" s="137"/>
    </row>
    <row r="138" spans="1:8">
      <c r="A138" s="136"/>
      <c r="B138" s="137"/>
      <c r="C138" s="137"/>
      <c r="D138" s="137"/>
      <c r="E138" s="137"/>
      <c r="F138" s="137"/>
      <c r="G138" s="137"/>
      <c r="H138" s="137"/>
    </row>
    <row r="139" spans="1:8">
      <c r="A139" s="136"/>
      <c r="B139" s="137"/>
      <c r="C139" s="137"/>
      <c r="D139" s="137"/>
      <c r="E139" s="137"/>
      <c r="F139" s="137"/>
      <c r="G139" s="137"/>
      <c r="H139" s="137"/>
    </row>
    <row r="140" spans="1:8">
      <c r="A140" s="136"/>
      <c r="B140" s="137"/>
      <c r="C140" s="137"/>
      <c r="D140" s="137"/>
      <c r="E140" s="137"/>
      <c r="F140" s="137"/>
      <c r="G140" s="137"/>
      <c r="H140" s="137"/>
    </row>
    <row r="141" spans="1:8">
      <c r="A141" s="136"/>
      <c r="B141" s="137"/>
      <c r="C141" s="137"/>
      <c r="D141" s="137"/>
      <c r="E141" s="137"/>
      <c r="F141" s="137"/>
      <c r="G141" s="137"/>
      <c r="H141" s="137"/>
    </row>
    <row r="142" spans="1:8">
      <c r="A142" s="136"/>
      <c r="B142" s="137"/>
      <c r="C142" s="137"/>
      <c r="D142" s="137"/>
      <c r="E142" s="137"/>
      <c r="F142" s="137"/>
      <c r="G142" s="137"/>
      <c r="H142" s="137"/>
    </row>
    <row r="143" spans="1:8">
      <c r="A143" s="136"/>
      <c r="B143" s="137"/>
      <c r="C143" s="137"/>
      <c r="D143" s="137"/>
      <c r="E143" s="137"/>
      <c r="F143" s="137"/>
      <c r="G143" s="137"/>
      <c r="H143" s="137"/>
    </row>
    <row r="144" spans="1:8">
      <c r="A144" s="136"/>
      <c r="B144" s="137"/>
      <c r="C144" s="137"/>
      <c r="D144" s="137"/>
      <c r="E144" s="137"/>
      <c r="F144" s="137"/>
      <c r="G144" s="137"/>
      <c r="H144" s="137"/>
    </row>
    <row r="145" spans="1:8">
      <c r="A145" s="136"/>
      <c r="B145" s="137"/>
      <c r="C145" s="137"/>
      <c r="D145" s="137"/>
      <c r="E145" s="137"/>
      <c r="F145" s="137"/>
      <c r="G145" s="137"/>
      <c r="H145" s="137"/>
    </row>
    <row r="146" spans="1:8">
      <c r="A146" s="136"/>
      <c r="B146" s="137"/>
      <c r="C146" s="137"/>
      <c r="D146" s="137"/>
      <c r="E146" s="137"/>
      <c r="F146" s="137"/>
      <c r="G146" s="137"/>
      <c r="H146" s="137"/>
    </row>
    <row r="147" spans="1:8">
      <c r="A147" s="136"/>
      <c r="B147" s="137"/>
      <c r="C147" s="137"/>
      <c r="D147" s="137"/>
      <c r="E147" s="137"/>
      <c r="F147" s="137"/>
      <c r="G147" s="137"/>
      <c r="H147" s="137"/>
    </row>
    <row r="148" spans="1:8">
      <c r="A148" s="136"/>
      <c r="B148" s="137"/>
      <c r="C148" s="137"/>
      <c r="D148" s="137"/>
      <c r="E148" s="137"/>
      <c r="F148" s="137"/>
      <c r="G148" s="137"/>
      <c r="H148" s="137"/>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view="pageBreakPreview" topLeftCell="A19" zoomScale="90" zoomScaleNormal="100" zoomScaleSheetLayoutView="90" workbookViewId="0">
      <selection activeCell="G10" sqref="G1:O1048576"/>
    </sheetView>
  </sheetViews>
  <sheetFormatPr defaultRowHeight="15"/>
  <cols>
    <col min="1" max="1" width="9.140625" style="88"/>
    <col min="2" max="2" width="59.42578125" style="88" customWidth="1"/>
    <col min="3" max="3" width="12.85546875" style="88" customWidth="1"/>
    <col min="4" max="4" width="28.85546875" style="88" customWidth="1"/>
    <col min="5" max="5" width="29.5703125" style="88" customWidth="1"/>
    <col min="6" max="6" width="2.5703125" style="88" customWidth="1"/>
    <col min="7" max="16384" width="9.140625" style="88"/>
  </cols>
  <sheetData>
    <row r="1" spans="1:6" ht="23.25" customHeight="1">
      <c r="A1" s="491" t="s">
        <v>607</v>
      </c>
      <c r="B1" s="491"/>
      <c r="C1" s="491"/>
      <c r="D1" s="491"/>
      <c r="E1" s="491"/>
      <c r="F1" s="491"/>
    </row>
    <row r="2" spans="1:6" ht="27" customHeight="1">
      <c r="A2" s="494" t="s">
        <v>608</v>
      </c>
      <c r="B2" s="494"/>
      <c r="C2" s="494"/>
      <c r="D2" s="494"/>
      <c r="E2" s="494"/>
      <c r="F2" s="494"/>
    </row>
    <row r="3" spans="1:6" ht="15" customHeight="1">
      <c r="A3" s="482" t="s">
        <v>288</v>
      </c>
      <c r="B3" s="482"/>
      <c r="C3" s="482"/>
      <c r="D3" s="482"/>
      <c r="E3" s="482"/>
      <c r="F3" s="482"/>
    </row>
    <row r="4" spans="1:6">
      <c r="A4" s="482"/>
      <c r="B4" s="482"/>
      <c r="C4" s="482"/>
      <c r="D4" s="482"/>
      <c r="E4" s="482"/>
      <c r="F4" s="482"/>
    </row>
    <row r="5" spans="1:6">
      <c r="A5" s="493" t="str">
        <f>'ngay thang'!B10</f>
        <v>Tháng 1 năm 2021/January 2021</v>
      </c>
      <c r="B5" s="493"/>
      <c r="C5" s="493"/>
      <c r="D5" s="493"/>
      <c r="E5" s="493"/>
      <c r="F5" s="493"/>
    </row>
    <row r="6" spans="1:6">
      <c r="A6" s="427"/>
      <c r="B6" s="427"/>
      <c r="C6" s="427"/>
      <c r="D6" s="427"/>
      <c r="E6" s="427"/>
      <c r="F6" s="44"/>
    </row>
    <row r="7" spans="1:6" ht="31.5" customHeight="1">
      <c r="A7" s="474" t="s">
        <v>249</v>
      </c>
      <c r="B7" s="474"/>
      <c r="C7" s="474" t="s">
        <v>318</v>
      </c>
      <c r="D7" s="474"/>
      <c r="E7" s="474"/>
      <c r="F7" s="474"/>
    </row>
    <row r="8" spans="1:6" ht="30" customHeight="1">
      <c r="A8" s="474" t="s">
        <v>247</v>
      </c>
      <c r="B8" s="474"/>
      <c r="C8" s="474" t="s">
        <v>500</v>
      </c>
      <c r="D8" s="474"/>
      <c r="E8" s="474"/>
      <c r="F8" s="474"/>
    </row>
    <row r="9" spans="1:6" ht="30" customHeight="1">
      <c r="A9" s="472" t="s">
        <v>246</v>
      </c>
      <c r="B9" s="472"/>
      <c r="C9" s="472" t="s">
        <v>248</v>
      </c>
      <c r="D9" s="472"/>
      <c r="E9" s="472"/>
      <c r="F9" s="472"/>
    </row>
    <row r="10" spans="1:6" ht="30" customHeight="1">
      <c r="A10" s="472" t="s">
        <v>250</v>
      </c>
      <c r="B10" s="472"/>
      <c r="C10" s="472" t="str">
        <f>'ngay thang'!B14</f>
        <v>Ngày 04 tháng 02 năm 2021
04 Feb 2021</v>
      </c>
      <c r="D10" s="472"/>
      <c r="E10" s="472"/>
      <c r="F10" s="472"/>
    </row>
    <row r="11" spans="1:6" ht="22.5" customHeight="1">
      <c r="A11" s="425"/>
      <c r="B11" s="425"/>
      <c r="C11" s="425"/>
      <c r="D11" s="425"/>
      <c r="E11" s="425"/>
      <c r="F11" s="425"/>
    </row>
    <row r="12" spans="1:6" ht="21" customHeight="1">
      <c r="A12" s="91" t="s">
        <v>292</v>
      </c>
    </row>
    <row r="13" spans="1:6" s="444" customFormat="1" ht="43.5" customHeight="1">
      <c r="A13" s="442" t="s">
        <v>204</v>
      </c>
      <c r="B13" s="442" t="s">
        <v>209</v>
      </c>
      <c r="C13" s="442" t="s">
        <v>210</v>
      </c>
      <c r="D13" s="443" t="s">
        <v>507</v>
      </c>
      <c r="E13" s="443" t="s">
        <v>508</v>
      </c>
    </row>
    <row r="14" spans="1:6" s="23" customFormat="1" ht="31.5" customHeight="1">
      <c r="A14" s="9" t="s">
        <v>46</v>
      </c>
      <c r="B14" s="28" t="s">
        <v>271</v>
      </c>
      <c r="C14" s="28" t="s">
        <v>149</v>
      </c>
      <c r="D14" s="27"/>
      <c r="E14" s="27"/>
    </row>
    <row r="15" spans="1:6" s="23" customFormat="1" ht="50.25" customHeight="1">
      <c r="A15" s="9">
        <v>1</v>
      </c>
      <c r="B15" s="28" t="s">
        <v>627</v>
      </c>
      <c r="C15" s="28" t="s">
        <v>150</v>
      </c>
      <c r="D15" s="445">
        <v>1.2001270451713071E-2</v>
      </c>
      <c r="E15" s="446">
        <v>1.4999999999999999E-2</v>
      </c>
    </row>
    <row r="16" spans="1:6" s="23" customFormat="1" ht="56.25" customHeight="1">
      <c r="A16" s="9">
        <v>2</v>
      </c>
      <c r="B16" s="28" t="s">
        <v>628</v>
      </c>
      <c r="C16" s="28" t="s">
        <v>151</v>
      </c>
      <c r="D16" s="445">
        <v>4.7087847316732625E-3</v>
      </c>
      <c r="E16" s="446">
        <v>5.0000000000000001E-3</v>
      </c>
    </row>
    <row r="17" spans="1:5" s="23" customFormat="1" ht="75" customHeight="1">
      <c r="A17" s="9">
        <v>3</v>
      </c>
      <c r="B17" s="29" t="s">
        <v>629</v>
      </c>
      <c r="C17" s="28" t="s">
        <v>152</v>
      </c>
      <c r="D17" s="445">
        <v>5.0462712809062216E-3</v>
      </c>
      <c r="E17" s="446">
        <v>5.4000000000000003E-3</v>
      </c>
    </row>
    <row r="18" spans="1:5" s="23" customFormat="1" ht="48" customHeight="1">
      <c r="A18" s="9">
        <v>4</v>
      </c>
      <c r="B18" s="28" t="s">
        <v>272</v>
      </c>
      <c r="C18" s="28" t="s">
        <v>153</v>
      </c>
      <c r="D18" s="445">
        <v>1.0286102848086095E-3</v>
      </c>
      <c r="E18" s="446">
        <v>1.1000000000000001E-3</v>
      </c>
    </row>
    <row r="19" spans="1:5" s="23" customFormat="1" ht="56.25" customHeight="1">
      <c r="A19" s="9">
        <v>5</v>
      </c>
      <c r="B19" s="28" t="s">
        <v>630</v>
      </c>
      <c r="C19" s="28"/>
      <c r="D19" s="445"/>
      <c r="E19" s="446"/>
    </row>
    <row r="20" spans="1:5" s="23" customFormat="1" ht="57.75" customHeight="1">
      <c r="A20" s="9">
        <v>6</v>
      </c>
      <c r="B20" s="28" t="s">
        <v>631</v>
      </c>
      <c r="C20" s="28"/>
      <c r="D20" s="445"/>
      <c r="E20" s="446"/>
    </row>
    <row r="21" spans="1:5" s="23" customFormat="1" ht="81" customHeight="1">
      <c r="A21" s="9">
        <v>7</v>
      </c>
      <c r="B21" s="29" t="s">
        <v>273</v>
      </c>
      <c r="C21" s="28" t="s">
        <v>154</v>
      </c>
      <c r="D21" s="445">
        <v>3.2406273362265269E-3</v>
      </c>
      <c r="E21" s="446">
        <v>3.5999999999999999E-3</v>
      </c>
    </row>
    <row r="22" spans="1:5" s="23" customFormat="1" ht="42" customHeight="1">
      <c r="A22" s="9">
        <v>8</v>
      </c>
      <c r="B22" s="28" t="s">
        <v>632</v>
      </c>
      <c r="C22" s="28" t="s">
        <v>155</v>
      </c>
      <c r="D22" s="445">
        <v>2.7272363396273161E-2</v>
      </c>
      <c r="E22" s="446">
        <v>3.15E-2</v>
      </c>
    </row>
    <row r="23" spans="1:5" s="23" customFormat="1" ht="69.75" customHeight="1">
      <c r="A23" s="9">
        <v>9</v>
      </c>
      <c r="B23" s="29" t="s">
        <v>274</v>
      </c>
      <c r="C23" s="28" t="s">
        <v>156</v>
      </c>
      <c r="D23" s="446">
        <v>1.1011017728189227</v>
      </c>
      <c r="E23" s="446">
        <v>1.1997</v>
      </c>
    </row>
    <row r="24" spans="1:5" s="23" customFormat="1" ht="57" customHeight="1">
      <c r="A24" s="9">
        <v>10</v>
      </c>
      <c r="B24" s="29" t="s">
        <v>633</v>
      </c>
      <c r="C24" s="28"/>
      <c r="D24" s="446"/>
      <c r="E24" s="446"/>
    </row>
    <row r="25" spans="1:5" s="23" customFormat="1" ht="25.5">
      <c r="A25" s="9" t="s">
        <v>56</v>
      </c>
      <c r="B25" s="28" t="s">
        <v>275</v>
      </c>
      <c r="C25" s="28" t="s">
        <v>157</v>
      </c>
      <c r="D25" s="445"/>
      <c r="E25" s="447"/>
    </row>
    <row r="26" spans="1:5" s="23" customFormat="1" ht="30" customHeight="1">
      <c r="A26" s="495">
        <v>1</v>
      </c>
      <c r="B26" s="28" t="s">
        <v>276</v>
      </c>
      <c r="C26" s="28" t="s">
        <v>158</v>
      </c>
      <c r="D26" s="447">
        <v>53612334000</v>
      </c>
      <c r="E26" s="448">
        <v>50095326200</v>
      </c>
    </row>
    <row r="27" spans="1:5" s="23" customFormat="1" ht="39.75" customHeight="1">
      <c r="A27" s="495"/>
      <c r="B27" s="28" t="s">
        <v>277</v>
      </c>
      <c r="C27" s="28" t="s">
        <v>159</v>
      </c>
      <c r="D27" s="161">
        <v>53612334000</v>
      </c>
      <c r="E27" s="447">
        <v>50095326200</v>
      </c>
    </row>
    <row r="28" spans="1:5" s="23" customFormat="1" ht="42.75" customHeight="1">
      <c r="A28" s="495"/>
      <c r="B28" s="28" t="s">
        <v>278</v>
      </c>
      <c r="C28" s="28" t="s">
        <v>160</v>
      </c>
      <c r="D28" s="449">
        <v>5361233.4000000004</v>
      </c>
      <c r="E28" s="450">
        <v>5009532.62</v>
      </c>
    </row>
    <row r="29" spans="1:5" s="23" customFormat="1" ht="32.25" customHeight="1">
      <c r="A29" s="495">
        <v>2</v>
      </c>
      <c r="B29" s="28" t="s">
        <v>279</v>
      </c>
      <c r="C29" s="28" t="s">
        <v>161</v>
      </c>
      <c r="D29" s="447">
        <v>1577401000</v>
      </c>
      <c r="E29" s="447">
        <v>3517007800</v>
      </c>
    </row>
    <row r="30" spans="1:5" s="23" customFormat="1" ht="31.5" customHeight="1">
      <c r="A30" s="495"/>
      <c r="B30" s="28" t="s">
        <v>280</v>
      </c>
      <c r="C30" s="28" t="s">
        <v>162</v>
      </c>
      <c r="D30" s="451">
        <v>2203080.2999999998</v>
      </c>
      <c r="E30" s="451">
        <v>1713918.01</v>
      </c>
    </row>
    <row r="31" spans="1:5" s="23" customFormat="1" ht="30" customHeight="1">
      <c r="A31" s="495"/>
      <c r="B31" s="28" t="s">
        <v>281</v>
      </c>
      <c r="C31" s="28" t="s">
        <v>163</v>
      </c>
      <c r="D31" s="447">
        <v>22030803000</v>
      </c>
      <c r="E31" s="447">
        <v>17139180100</v>
      </c>
    </row>
    <row r="32" spans="1:5" s="23" customFormat="1" ht="30.75" customHeight="1">
      <c r="A32" s="495"/>
      <c r="B32" s="28" t="s">
        <v>634</v>
      </c>
      <c r="C32" s="28" t="s">
        <v>164</v>
      </c>
      <c r="D32" s="451">
        <v>-2045340.2</v>
      </c>
      <c r="E32" s="447">
        <v>-1362217.23</v>
      </c>
    </row>
    <row r="33" spans="1:5" s="23" customFormat="1" ht="42.75" customHeight="1">
      <c r="A33" s="495"/>
      <c r="B33" s="28" t="s">
        <v>282</v>
      </c>
      <c r="C33" s="28" t="s">
        <v>165</v>
      </c>
      <c r="D33" s="447">
        <v>-20453402000</v>
      </c>
      <c r="E33" s="447">
        <v>-13622172300</v>
      </c>
    </row>
    <row r="34" spans="1:5" s="23" customFormat="1" ht="33" customHeight="1">
      <c r="A34" s="495">
        <v>3</v>
      </c>
      <c r="B34" s="28" t="s">
        <v>283</v>
      </c>
      <c r="C34" s="28" t="s">
        <v>166</v>
      </c>
      <c r="D34" s="447">
        <v>55189735000</v>
      </c>
      <c r="E34" s="447">
        <v>53612334000</v>
      </c>
    </row>
    <row r="35" spans="1:5" s="23" customFormat="1" ht="55.5" customHeight="1">
      <c r="A35" s="495"/>
      <c r="B35" s="28" t="s">
        <v>635</v>
      </c>
      <c r="C35" s="28" t="s">
        <v>167</v>
      </c>
      <c r="D35" s="161">
        <v>55189735000</v>
      </c>
      <c r="E35" s="447">
        <v>53612334000</v>
      </c>
    </row>
    <row r="36" spans="1:5" s="23" customFormat="1" ht="45" customHeight="1">
      <c r="A36" s="495"/>
      <c r="B36" s="28" t="s">
        <v>636</v>
      </c>
      <c r="C36" s="28" t="s">
        <v>168</v>
      </c>
      <c r="D36" s="449">
        <v>5518973.5</v>
      </c>
      <c r="E36" s="450">
        <v>5361233.4000000004</v>
      </c>
    </row>
    <row r="37" spans="1:5" s="23" customFormat="1" ht="55.5" customHeight="1">
      <c r="A37" s="9">
        <v>4</v>
      </c>
      <c r="B37" s="28" t="s">
        <v>284</v>
      </c>
      <c r="C37" s="28" t="s">
        <v>169</v>
      </c>
      <c r="D37" s="452"/>
      <c r="E37" s="446"/>
    </row>
    <row r="38" spans="1:5" s="23" customFormat="1" ht="39.75" customHeight="1">
      <c r="A38" s="9">
        <v>5</v>
      </c>
      <c r="B38" s="28" t="s">
        <v>285</v>
      </c>
      <c r="C38" s="28" t="s">
        <v>170</v>
      </c>
      <c r="D38" s="452">
        <v>0.7651</v>
      </c>
      <c r="E38" s="446">
        <v>0.71079999999999999</v>
      </c>
    </row>
    <row r="39" spans="1:5" s="23" customFormat="1" ht="39" customHeight="1">
      <c r="A39" s="9">
        <v>6</v>
      </c>
      <c r="B39" s="28" t="s">
        <v>286</v>
      </c>
      <c r="C39" s="28" t="s">
        <v>171</v>
      </c>
      <c r="D39" s="452">
        <v>0</v>
      </c>
      <c r="E39" s="446">
        <v>0</v>
      </c>
    </row>
    <row r="40" spans="1:5" s="23" customFormat="1" ht="39" customHeight="1">
      <c r="A40" s="9">
        <v>7</v>
      </c>
      <c r="B40" s="28" t="s">
        <v>637</v>
      </c>
      <c r="C40" s="28"/>
      <c r="D40" s="453">
        <v>11200.98</v>
      </c>
      <c r="E40" s="453">
        <v>11162.77</v>
      </c>
    </row>
    <row r="41" spans="1:5" s="23" customFormat="1" ht="39" customHeight="1">
      <c r="A41" s="9">
        <v>8</v>
      </c>
      <c r="B41" s="28" t="s">
        <v>638</v>
      </c>
      <c r="C41" s="28"/>
      <c r="D41" s="452"/>
      <c r="E41" s="446"/>
    </row>
    <row r="42" spans="1:5" s="23" customFormat="1" ht="38.25" customHeight="1">
      <c r="A42" s="9">
        <v>9</v>
      </c>
      <c r="B42" s="28" t="s">
        <v>287</v>
      </c>
      <c r="C42" s="28" t="s">
        <v>172</v>
      </c>
      <c r="D42" s="454">
        <v>499</v>
      </c>
      <c r="E42" s="455">
        <v>461</v>
      </c>
    </row>
    <row r="43" spans="1:5" s="127" customFormat="1" ht="12.75">
      <c r="D43" s="456"/>
      <c r="E43" s="456"/>
    </row>
    <row r="44" spans="1:5" s="127" customFormat="1" ht="12.75"/>
    <row r="45" spans="1:5" s="127" customFormat="1" ht="12.75">
      <c r="A45" s="107" t="s">
        <v>178</v>
      </c>
      <c r="B45" s="70"/>
      <c r="C45" s="108"/>
      <c r="D45" s="109" t="s">
        <v>179</v>
      </c>
    </row>
    <row r="46" spans="1:5" s="127" customFormat="1" ht="12.75">
      <c r="A46" s="110" t="s">
        <v>180</v>
      </c>
      <c r="B46" s="70"/>
      <c r="C46" s="108"/>
      <c r="D46" s="111" t="s">
        <v>181</v>
      </c>
    </row>
    <row r="47" spans="1:5" s="127" customFormat="1" ht="12.75">
      <c r="A47" s="70"/>
      <c r="B47" s="70"/>
      <c r="C47" s="108"/>
      <c r="D47" s="108"/>
    </row>
    <row r="48" spans="1:5" s="127" customFormat="1" ht="12.75">
      <c r="A48" s="70"/>
      <c r="B48" s="70"/>
      <c r="C48" s="108"/>
      <c r="D48" s="108"/>
    </row>
    <row r="49" spans="1:5" s="127" customFormat="1" ht="12.75">
      <c r="A49" s="70"/>
      <c r="B49" s="70"/>
      <c r="C49" s="108"/>
      <c r="D49" s="108"/>
    </row>
    <row r="50" spans="1:5" s="127" customFormat="1" ht="12.75">
      <c r="A50" s="70"/>
      <c r="B50" s="70"/>
      <c r="C50" s="108"/>
      <c r="D50" s="108"/>
    </row>
    <row r="51" spans="1:5" s="127" customFormat="1" ht="12.75">
      <c r="A51" s="70"/>
      <c r="B51" s="70"/>
      <c r="C51" s="108"/>
      <c r="D51" s="108"/>
    </row>
    <row r="52" spans="1:5" s="127" customFormat="1" ht="12.75">
      <c r="A52" s="70"/>
      <c r="B52" s="70"/>
      <c r="C52" s="108"/>
      <c r="D52" s="108"/>
    </row>
    <row r="53" spans="1:5" s="127" customFormat="1" ht="12.75">
      <c r="A53" s="70"/>
      <c r="B53" s="70"/>
      <c r="C53" s="108"/>
      <c r="D53" s="108"/>
    </row>
    <row r="54" spans="1:5" s="127" customFormat="1" ht="12.75">
      <c r="A54" s="83"/>
      <c r="B54" s="83"/>
      <c r="C54" s="108"/>
      <c r="D54" s="84"/>
      <c r="E54" s="84"/>
    </row>
    <row r="55" spans="1:5" s="127" customFormat="1" ht="12.75">
      <c r="A55" s="77" t="s">
        <v>241</v>
      </c>
      <c r="B55" s="70"/>
      <c r="C55" s="108"/>
      <c r="D55" s="80" t="s">
        <v>502</v>
      </c>
    </row>
    <row r="56" spans="1:5" s="127" customFormat="1" ht="12.75">
      <c r="A56" s="77" t="s">
        <v>503</v>
      </c>
      <c r="B56" s="70"/>
      <c r="C56" s="108"/>
      <c r="D56" s="80"/>
    </row>
    <row r="57" spans="1:5" s="127" customFormat="1" ht="12.75">
      <c r="A57" s="70" t="s">
        <v>242</v>
      </c>
      <c r="B57" s="70"/>
      <c r="C57" s="108"/>
      <c r="D57" s="79"/>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zoomScale="82" zoomScaleNormal="82" zoomScaleSheetLayoutView="85" zoomScalePageLayoutView="77" workbookViewId="0">
      <selection activeCell="I26" sqref="I26"/>
    </sheetView>
  </sheetViews>
  <sheetFormatPr defaultRowHeight="15"/>
  <cols>
    <col min="1" max="1" width="4.85546875" style="138" customWidth="1"/>
    <col min="2" max="2" width="47.140625" style="88" customWidth="1"/>
    <col min="3" max="3" width="9.140625" style="88"/>
    <col min="4" max="4" width="14.5703125" style="88" customWidth="1"/>
    <col min="5" max="5" width="14" style="88" customWidth="1"/>
    <col min="6" max="6" width="9.140625" style="88"/>
    <col min="7" max="7" width="18.28515625" style="88" customWidth="1"/>
    <col min="8" max="10" width="19" style="88" customWidth="1"/>
    <col min="11" max="11" width="26.85546875" style="88" customWidth="1"/>
    <col min="12" max="16384" width="9.140625" style="88"/>
  </cols>
  <sheetData>
    <row r="1" spans="1:11" ht="27.75" customHeight="1">
      <c r="A1" s="491" t="s">
        <v>607</v>
      </c>
      <c r="B1" s="491"/>
      <c r="C1" s="491"/>
      <c r="D1" s="491"/>
      <c r="E1" s="491"/>
      <c r="F1" s="491"/>
      <c r="G1" s="491"/>
      <c r="H1" s="491"/>
      <c r="I1" s="491"/>
      <c r="J1" s="491"/>
      <c r="K1" s="491"/>
    </row>
    <row r="2" spans="1:11" ht="28.5" customHeight="1">
      <c r="A2" s="494" t="s">
        <v>639</v>
      </c>
      <c r="B2" s="494"/>
      <c r="C2" s="494"/>
      <c r="D2" s="494"/>
      <c r="E2" s="494"/>
      <c r="F2" s="494"/>
      <c r="G2" s="494"/>
      <c r="H2" s="494"/>
      <c r="I2" s="494"/>
      <c r="J2" s="494"/>
      <c r="K2" s="494"/>
    </row>
    <row r="3" spans="1:11" ht="15" customHeight="1">
      <c r="A3" s="482" t="s">
        <v>240</v>
      </c>
      <c r="B3" s="482"/>
      <c r="C3" s="482"/>
      <c r="D3" s="482"/>
      <c r="E3" s="482"/>
      <c r="F3" s="482"/>
      <c r="G3" s="482"/>
      <c r="H3" s="482"/>
      <c r="I3" s="482"/>
      <c r="J3" s="482"/>
      <c r="K3" s="482"/>
    </row>
    <row r="4" spans="1:11">
      <c r="A4" s="482"/>
      <c r="B4" s="482"/>
      <c r="C4" s="482"/>
      <c r="D4" s="482"/>
      <c r="E4" s="482"/>
      <c r="F4" s="482"/>
      <c r="G4" s="482"/>
      <c r="H4" s="482"/>
      <c r="I4" s="482"/>
      <c r="J4" s="482"/>
      <c r="K4" s="482"/>
    </row>
    <row r="5" spans="1:11">
      <c r="A5" s="493" t="str">
        <f>'ngay thang'!B12</f>
        <v>Tại ngày 31 tháng 01 năm 2020/As at 31 January 2021</v>
      </c>
      <c r="B5" s="493"/>
      <c r="C5" s="493"/>
      <c r="D5" s="493"/>
      <c r="E5" s="493"/>
      <c r="F5" s="493"/>
      <c r="G5" s="493"/>
      <c r="H5" s="493"/>
      <c r="I5" s="493"/>
      <c r="J5" s="493"/>
      <c r="K5" s="493"/>
    </row>
    <row r="6" spans="1:11">
      <c r="A6" s="427"/>
      <c r="B6" s="427"/>
      <c r="C6" s="427"/>
      <c r="D6" s="427"/>
      <c r="E6" s="427"/>
      <c r="F6" s="44"/>
    </row>
    <row r="7" spans="1:11" ht="27.75" customHeight="1">
      <c r="A7" s="474" t="s">
        <v>249</v>
      </c>
      <c r="B7" s="474"/>
      <c r="C7" s="457"/>
      <c r="D7" s="498" t="s">
        <v>319</v>
      </c>
      <c r="E7" s="498"/>
      <c r="F7" s="498"/>
      <c r="G7" s="498"/>
      <c r="H7" s="498"/>
      <c r="I7" s="498"/>
      <c r="J7" s="498"/>
    </row>
    <row r="8" spans="1:11" ht="31.5" customHeight="1">
      <c r="A8" s="474" t="s">
        <v>247</v>
      </c>
      <c r="B8" s="474"/>
      <c r="C8" s="457"/>
      <c r="D8" s="498" t="s">
        <v>501</v>
      </c>
      <c r="E8" s="498"/>
      <c r="F8" s="498"/>
      <c r="G8" s="498"/>
      <c r="H8" s="498"/>
      <c r="I8" s="498"/>
      <c r="J8" s="498"/>
    </row>
    <row r="9" spans="1:11" ht="31.5" customHeight="1">
      <c r="A9" s="472" t="s">
        <v>246</v>
      </c>
      <c r="B9" s="472"/>
      <c r="C9" s="457"/>
      <c r="D9" s="496" t="s">
        <v>251</v>
      </c>
      <c r="E9" s="496"/>
      <c r="F9" s="496"/>
      <c r="G9" s="496"/>
      <c r="H9" s="496"/>
      <c r="I9" s="496"/>
      <c r="J9" s="496"/>
    </row>
    <row r="10" spans="1:11" ht="31.5" customHeight="1">
      <c r="A10" s="472" t="s">
        <v>250</v>
      </c>
      <c r="B10" s="472"/>
      <c r="C10" s="457"/>
      <c r="D10" s="497" t="str">
        <f>'ngay thang'!B14</f>
        <v>Ngày 04 tháng 02 năm 2021
04 Feb 2021</v>
      </c>
      <c r="E10" s="496"/>
      <c r="F10" s="496"/>
      <c r="G10" s="496"/>
      <c r="H10" s="496"/>
      <c r="I10" s="496"/>
      <c r="J10" s="496"/>
    </row>
    <row r="12" spans="1:11" s="127" customFormat="1" ht="29.25" customHeight="1">
      <c r="A12" s="499" t="s">
        <v>211</v>
      </c>
      <c r="B12" s="499" t="s">
        <v>212</v>
      </c>
      <c r="C12" s="503" t="s">
        <v>203</v>
      </c>
      <c r="D12" s="499" t="s">
        <v>235</v>
      </c>
      <c r="E12" s="499" t="s">
        <v>213</v>
      </c>
      <c r="F12" s="499" t="s">
        <v>214</v>
      </c>
      <c r="G12" s="499" t="s">
        <v>215</v>
      </c>
      <c r="H12" s="501" t="s">
        <v>216</v>
      </c>
      <c r="I12" s="502"/>
      <c r="J12" s="501" t="s">
        <v>219</v>
      </c>
      <c r="K12" s="502"/>
    </row>
    <row r="13" spans="1:11" s="127" customFormat="1" ht="51">
      <c r="A13" s="500"/>
      <c r="B13" s="500"/>
      <c r="C13" s="504"/>
      <c r="D13" s="500"/>
      <c r="E13" s="500"/>
      <c r="F13" s="500"/>
      <c r="G13" s="500"/>
      <c r="H13" s="458" t="s">
        <v>217</v>
      </c>
      <c r="I13" s="458" t="s">
        <v>218</v>
      </c>
      <c r="J13" s="458" t="s">
        <v>220</v>
      </c>
      <c r="K13" s="458" t="s">
        <v>218</v>
      </c>
    </row>
    <row r="14" spans="1:11" s="127" customFormat="1" ht="25.5">
      <c r="A14" s="459" t="s">
        <v>72</v>
      </c>
      <c r="B14" s="460" t="s">
        <v>227</v>
      </c>
      <c r="C14" s="460" t="s">
        <v>73</v>
      </c>
      <c r="D14" s="461"/>
      <c r="E14" s="461"/>
      <c r="F14" s="462"/>
      <c r="G14" s="463"/>
      <c r="H14" s="460"/>
      <c r="I14" s="464"/>
      <c r="J14" s="465"/>
      <c r="K14" s="466"/>
    </row>
    <row r="15" spans="1:11" s="127" customFormat="1" ht="25.5">
      <c r="A15" s="459" t="s">
        <v>46</v>
      </c>
      <c r="B15" s="460" t="s">
        <v>228</v>
      </c>
      <c r="C15" s="460" t="s">
        <v>74</v>
      </c>
      <c r="D15" s="462"/>
      <c r="E15" s="462"/>
      <c r="F15" s="462"/>
      <c r="G15" s="463"/>
      <c r="H15" s="460"/>
      <c r="I15" s="464"/>
      <c r="J15" s="460"/>
      <c r="K15" s="464"/>
    </row>
    <row r="16" spans="1:11" s="127" customFormat="1" ht="25.5">
      <c r="A16" s="459" t="s">
        <v>75</v>
      </c>
      <c r="B16" s="460" t="s">
        <v>221</v>
      </c>
      <c r="C16" s="460" t="s">
        <v>76</v>
      </c>
      <c r="D16" s="462"/>
      <c r="E16" s="462"/>
      <c r="F16" s="462"/>
      <c r="G16" s="461"/>
      <c r="H16" s="460"/>
      <c r="I16" s="467"/>
      <c r="J16" s="460"/>
      <c r="K16" s="467"/>
    </row>
    <row r="17" spans="1:11" s="127" customFormat="1" ht="25.5">
      <c r="A17" s="459" t="s">
        <v>56</v>
      </c>
      <c r="B17" s="460" t="s">
        <v>222</v>
      </c>
      <c r="C17" s="460" t="s">
        <v>77</v>
      </c>
      <c r="D17" s="462"/>
      <c r="E17" s="462"/>
      <c r="F17" s="462"/>
      <c r="G17" s="463"/>
      <c r="H17" s="460"/>
      <c r="I17" s="464"/>
      <c r="J17" s="460"/>
      <c r="K17" s="464"/>
    </row>
    <row r="18" spans="1:11" s="127" customFormat="1" ht="25.5">
      <c r="A18" s="459" t="s">
        <v>78</v>
      </c>
      <c r="B18" s="460" t="s">
        <v>229</v>
      </c>
      <c r="C18" s="460" t="s">
        <v>79</v>
      </c>
      <c r="D18" s="462"/>
      <c r="E18" s="462"/>
      <c r="F18" s="462"/>
      <c r="G18" s="463"/>
      <c r="H18" s="460"/>
      <c r="I18" s="464"/>
      <c r="J18" s="460"/>
      <c r="K18" s="464"/>
    </row>
    <row r="19" spans="1:11" s="127" customFormat="1" ht="25.5">
      <c r="A19" s="459" t="s">
        <v>80</v>
      </c>
      <c r="B19" s="460" t="s">
        <v>223</v>
      </c>
      <c r="C19" s="460" t="s">
        <v>81</v>
      </c>
      <c r="D19" s="462"/>
      <c r="E19" s="462"/>
      <c r="F19" s="462"/>
      <c r="G19" s="463"/>
      <c r="H19" s="460"/>
      <c r="I19" s="464"/>
      <c r="J19" s="460"/>
      <c r="K19" s="464"/>
    </row>
    <row r="20" spans="1:11" s="127" customFormat="1" ht="25.5">
      <c r="A20" s="459" t="s">
        <v>46</v>
      </c>
      <c r="B20" s="460" t="s">
        <v>224</v>
      </c>
      <c r="C20" s="460" t="s">
        <v>82</v>
      </c>
      <c r="D20" s="462"/>
      <c r="E20" s="462"/>
      <c r="F20" s="462"/>
      <c r="G20" s="463"/>
      <c r="H20" s="460"/>
      <c r="I20" s="464"/>
      <c r="J20" s="460"/>
      <c r="K20" s="464"/>
    </row>
    <row r="21" spans="1:11" s="127" customFormat="1" ht="25.5">
      <c r="A21" s="459" t="s">
        <v>83</v>
      </c>
      <c r="B21" s="460" t="s">
        <v>225</v>
      </c>
      <c r="C21" s="460" t="s">
        <v>84</v>
      </c>
      <c r="D21" s="462"/>
      <c r="E21" s="462"/>
      <c r="F21" s="462"/>
      <c r="G21" s="463"/>
      <c r="H21" s="460"/>
      <c r="I21" s="464"/>
      <c r="J21" s="460"/>
      <c r="K21" s="464"/>
    </row>
    <row r="22" spans="1:11" s="127" customFormat="1" ht="25.5">
      <c r="A22" s="459" t="s">
        <v>56</v>
      </c>
      <c r="B22" s="460" t="s">
        <v>226</v>
      </c>
      <c r="C22" s="460" t="s">
        <v>85</v>
      </c>
      <c r="D22" s="462"/>
      <c r="E22" s="462"/>
      <c r="F22" s="462"/>
      <c r="G22" s="463"/>
      <c r="H22" s="460"/>
      <c r="I22" s="464"/>
      <c r="J22" s="460"/>
      <c r="K22" s="464"/>
    </row>
    <row r="23" spans="1:11" s="127" customFormat="1" ht="38.25">
      <c r="A23" s="459" t="s">
        <v>86</v>
      </c>
      <c r="B23" s="460" t="s">
        <v>230</v>
      </c>
      <c r="C23" s="460" t="s">
        <v>87</v>
      </c>
      <c r="D23" s="462"/>
      <c r="E23" s="462"/>
      <c r="F23" s="462"/>
      <c r="G23" s="463"/>
      <c r="H23" s="460"/>
      <c r="I23" s="464"/>
      <c r="J23" s="460"/>
      <c r="K23" s="464"/>
    </row>
    <row r="24" spans="1:11" s="127" customFormat="1" ht="12.75">
      <c r="A24" s="468"/>
      <c r="B24" s="469"/>
      <c r="C24" s="469"/>
      <c r="D24" s="462"/>
      <c r="E24" s="462"/>
      <c r="F24" s="462"/>
      <c r="G24" s="463"/>
      <c r="H24" s="460"/>
      <c r="I24" s="464"/>
      <c r="J24" s="465"/>
      <c r="K24" s="466"/>
    </row>
    <row r="25" spans="1:11" s="127" customFormat="1" ht="12.75">
      <c r="A25" s="470"/>
    </row>
    <row r="26" spans="1:11" s="127" customFormat="1" ht="12.75">
      <c r="A26" s="107" t="s">
        <v>178</v>
      </c>
      <c r="B26" s="70"/>
      <c r="C26" s="108"/>
      <c r="I26" s="109" t="s">
        <v>179</v>
      </c>
    </row>
    <row r="27" spans="1:11" s="127" customFormat="1" ht="12.75">
      <c r="A27" s="110" t="s">
        <v>180</v>
      </c>
      <c r="B27" s="70"/>
      <c r="C27" s="108"/>
      <c r="I27" s="111" t="s">
        <v>181</v>
      </c>
    </row>
    <row r="28" spans="1:11">
      <c r="A28" s="70"/>
      <c r="B28" s="70"/>
      <c r="C28" s="108"/>
      <c r="I28" s="108"/>
    </row>
    <row r="29" spans="1:11">
      <c r="A29" s="70"/>
      <c r="B29" s="70"/>
      <c r="C29" s="108"/>
      <c r="I29" s="108"/>
    </row>
    <row r="30" spans="1:11">
      <c r="A30" s="70"/>
      <c r="B30" s="70"/>
      <c r="C30" s="108"/>
      <c r="I30" s="108"/>
    </row>
    <row r="31" spans="1:11">
      <c r="A31" s="70"/>
      <c r="B31" s="70"/>
      <c r="C31" s="108"/>
      <c r="I31" s="108"/>
    </row>
    <row r="32" spans="1:11">
      <c r="A32" s="70"/>
      <c r="B32" s="70"/>
      <c r="C32" s="108"/>
      <c r="I32" s="108"/>
    </row>
    <row r="33" spans="1:11">
      <c r="A33" s="70"/>
      <c r="B33" s="70"/>
      <c r="C33" s="108"/>
      <c r="I33" s="108"/>
    </row>
    <row r="34" spans="1:11">
      <c r="A34" s="70"/>
      <c r="B34" s="70"/>
      <c r="C34" s="108"/>
      <c r="I34" s="108"/>
    </row>
    <row r="35" spans="1:11">
      <c r="A35" s="83"/>
      <c r="B35" s="83"/>
      <c r="C35" s="84"/>
      <c r="D35" s="471"/>
      <c r="I35" s="84"/>
      <c r="J35" s="471"/>
      <c r="K35" s="471"/>
    </row>
    <row r="36" spans="1:11">
      <c r="A36" s="77" t="s">
        <v>241</v>
      </c>
      <c r="B36" s="70"/>
      <c r="C36" s="108"/>
      <c r="I36" s="80" t="s">
        <v>502</v>
      </c>
    </row>
    <row r="37" spans="1:11">
      <c r="A37" s="77" t="s">
        <v>503</v>
      </c>
      <c r="B37" s="70"/>
      <c r="C37" s="108"/>
      <c r="I37" s="80"/>
    </row>
    <row r="38" spans="1:11">
      <c r="A38" s="70" t="s">
        <v>242</v>
      </c>
      <c r="B38" s="70"/>
      <c r="C38" s="108"/>
      <c r="I38" s="79"/>
    </row>
    <row r="39" spans="1:11">
      <c r="A39" s="88"/>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pg7xW5QRwI22zJklosDpzdABiDU=</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SnHdvkOZkU9jpQx5JEecDT/Ybyg=</DigestValue>
    </Reference>
  </SignedInfo>
  <SignatureValue>uP9SzrLCO8uz1yrkk37nVEhl4WKYWqIHd4f/1kqAtG2PV+YZFnSbN7j5DloytYx9l25Yasyi1PXO
986Xj9+qosuGfEFdJIurlOaLOxl7jHQBk3AP8Zj+DWhPkkjto6s4YVRY/v9hmHIcxxc+3BN2KRh1
zduSxYsXBDARjpGpBUs=</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worksheets/sheet7.xml?ContentType=application/vnd.openxmlformats-officedocument.spreadsheetml.worksheet+xml">
        <DigestMethod Algorithm="http://www.w3.org/2000/09/xmldsig#sha1"/>
        <DigestValue>+E02cKp7Ti4vWkCqqIr3Z0eMWNE=</DigestValue>
      </Reference>
      <Reference URI="/xl/worksheets/sheet9.xml?ContentType=application/vnd.openxmlformats-officedocument.spreadsheetml.worksheet+xml">
        <DigestMethod Algorithm="http://www.w3.org/2000/09/xmldsig#sha1"/>
        <DigestValue>DZp2DQSnOAOVbAAlC9/z9QoXWSM=</DigestValue>
      </Reference>
      <Reference URI="/xl/comments1.xml?ContentType=application/vnd.openxmlformats-officedocument.spreadsheetml.comments+xml">
        <DigestMethod Algorithm="http://www.w3.org/2000/09/xmldsig#sha1"/>
        <DigestValue>ZVoMdX86wMQ3wQ1l2ZICWZFyh0M=</DigestValue>
      </Reference>
      <Reference URI="/xl/worksheets/sheet11.xml?ContentType=application/vnd.openxmlformats-officedocument.spreadsheetml.worksheet+xml">
        <DigestMethod Algorithm="http://www.w3.org/2000/09/xmldsig#sha1"/>
        <DigestValue>SdMhVbKTIjKr/eQyxs4e7sNAl7I=</DigestValue>
      </Reference>
      <Reference URI="/xl/printerSettings/printerSettings4.bin?ContentType=application/vnd.openxmlformats-officedocument.spreadsheetml.printerSettings">
        <DigestMethod Algorithm="http://www.w3.org/2000/09/xmldsig#sha1"/>
        <DigestValue>oTvzRv7uV6PmVgCNNHLbM4/w0QE=</DigestValue>
      </Reference>
      <Reference URI="/xl/drawings/drawing1.xml?ContentType=application/vnd.openxmlformats-officedocument.drawing+xml">
        <DigestMethod Algorithm="http://www.w3.org/2000/09/xmldsig#sha1"/>
        <DigestValue>J6KqNw4J+b9NP+FDd/PZIWF9U1U=</DigestValue>
      </Reference>
      <Reference URI="/xl/styles.xml?ContentType=application/vnd.openxmlformats-officedocument.spreadsheetml.styles+xml">
        <DigestMethod Algorithm="http://www.w3.org/2000/09/xmldsig#sha1"/>
        <DigestValue>Z0XGK54cyzwr5iTm4XBTugNd+iQ=</DigestValue>
      </Reference>
      <Reference URI="/xl/printerSettings/printerSettings3.bin?ContentType=application/vnd.openxmlformats-officedocument.spreadsheetml.printerSettings">
        <DigestMethod Algorithm="http://www.w3.org/2000/09/xmldsig#sha1"/>
        <DigestValue>oTvzRv7uV6PmVgCNNHLbM4/w0QE=</DigestValue>
      </Reference>
      <Reference URI="/xl/worksheets/sheet5.xml?ContentType=application/vnd.openxmlformats-officedocument.spreadsheetml.worksheet+xml">
        <DigestMethod Algorithm="http://www.w3.org/2000/09/xmldsig#sha1"/>
        <DigestValue>iZ5PhmWiBtSr+EDDILKhvKO5CQ4=</DigestValue>
      </Reference>
      <Reference URI="/xl/printerSettings/printerSettings6.bin?ContentType=application/vnd.openxmlformats-officedocument.spreadsheetml.printerSettings">
        <DigestMethod Algorithm="http://www.w3.org/2000/09/xmldsig#sha1"/>
        <DigestValue>oTvzRv7uV6PmVgCNNHLbM4/w0QE=</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8.xml?ContentType=application/vnd.openxmlformats-officedocument.spreadsheetml.worksheet+xml">
        <DigestMethod Algorithm="http://www.w3.org/2000/09/xmldsig#sha1"/>
        <DigestValue>+ct2jU8I11i9JrI3NUjK4mMJnnA=</DigestValue>
      </Reference>
      <Reference URI="/xl/printerSettings/printerSettings2.bin?ContentType=application/vnd.openxmlformats-officedocument.spreadsheetml.printerSettings">
        <DigestMethod Algorithm="http://www.w3.org/2000/09/xmldsig#sha1"/>
        <DigestValue>KoFpJ7tlEHf9aq4BSgC3CKEVOBE=</DigestValue>
      </Reference>
      <Reference URI="/xl/worksheets/sheet6.xml?ContentType=application/vnd.openxmlformats-officedocument.spreadsheetml.worksheet+xml">
        <DigestMethod Algorithm="http://www.w3.org/2000/09/xmldsig#sha1"/>
        <DigestValue>z2bYQy9wDtZ36su2+htmZEg5H0s=</DigestValue>
      </Reference>
      <Reference URI="/xl/printerSettings/printerSettings7.bin?ContentType=application/vnd.openxmlformats-officedocument.spreadsheetml.printerSettings">
        <DigestMethod Algorithm="http://www.w3.org/2000/09/xmldsig#sha1"/>
        <DigestValue>KoFpJ7tlEHf9aq4BSgC3CKEVOBE=</DigestValue>
      </Reference>
      <Reference URI="/xl/worksheets/sheet10.xml?ContentType=application/vnd.openxmlformats-officedocument.spreadsheetml.worksheet+xml">
        <DigestMethod Algorithm="http://www.w3.org/2000/09/xmldsig#sha1"/>
        <DigestValue>L9qoNHdpHrRDjdzbZe4Q5HmvfFE=</DigestValue>
      </Reference>
      <Reference URI="/xl/printerSettings/printerSettings5.bin?ContentType=application/vnd.openxmlformats-officedocument.spreadsheetml.printerSettings">
        <DigestMethod Algorithm="http://www.w3.org/2000/09/xmldsig#sha1"/>
        <DigestValue>oTvzRv7uV6PmVgCNNHLbM4/w0QE=</DigestValue>
      </Reference>
      <Reference URI="/xl/theme/theme1.xml?ContentType=application/vnd.openxmlformats-officedocument.theme+xml">
        <DigestMethod Algorithm="http://www.w3.org/2000/09/xmldsig#sha1"/>
        <DigestValue>wALSnSSFaCFrlsx0hXxroAuqIcI=</DigestValue>
      </Reference>
      <Reference URI="/xl/worksheets/sheet13.xml?ContentType=application/vnd.openxmlformats-officedocument.spreadsheetml.worksheet+xml">
        <DigestMethod Algorithm="http://www.w3.org/2000/09/xmldsig#sha1"/>
        <DigestValue>VhFbp2UWp9x2nRPo77Xw+L1wtI4=</DigestValue>
      </Reference>
      <Reference URI="/xl/calcChain.xml?ContentType=application/vnd.openxmlformats-officedocument.spreadsheetml.calcChain+xml">
        <DigestMethod Algorithm="http://www.w3.org/2000/09/xmldsig#sha1"/>
        <DigestValue>agP/XyVjHp2NYyMTWwXkhNBUMsU=</DigestValue>
      </Reference>
      <Reference URI="/xl/worksheets/sheet2.xml?ContentType=application/vnd.openxmlformats-officedocument.spreadsheetml.worksheet+xml">
        <DigestMethod Algorithm="http://www.w3.org/2000/09/xmldsig#sha1"/>
        <DigestValue>jUS53IQnAa+rWmp4llFUwdbqTUo=</DigestValue>
      </Reference>
      <Reference URI="/xl/printerSettings/printerSettings12.bin?ContentType=application/vnd.openxmlformats-officedocument.spreadsheetml.printerSettings">
        <DigestMethod Algorithm="http://www.w3.org/2000/09/xmldsig#sha1"/>
        <DigestValue>oTvzRv7uV6PmVgCNNHLbM4/w0QE=</DigestValue>
      </Reference>
      <Reference URI="/xl/worksheets/sheet4.xml?ContentType=application/vnd.openxmlformats-officedocument.spreadsheetml.worksheet+xml">
        <DigestMethod Algorithm="http://www.w3.org/2000/09/xmldsig#sha1"/>
        <DigestValue>elO1Twng865jAkRuA4TAxASsxAY=</DigestValue>
      </Reference>
      <Reference URI="/xl/printerSettings/printerSettings11.bin?ContentType=application/vnd.openxmlformats-officedocument.spreadsheetml.printerSettings">
        <DigestMethod Algorithm="http://www.w3.org/2000/09/xmldsig#sha1"/>
        <DigestValue>oTvzRv7uV6PmVgCNNHLbM4/w0QE=</DigestValue>
      </Reference>
      <Reference URI="/xl/workbook.xml?ContentType=application/vnd.openxmlformats-officedocument.spreadsheetml.sheet.main+xml">
        <DigestMethod Algorithm="http://www.w3.org/2000/09/xmldsig#sha1"/>
        <DigestValue>mNq2VFjoYs+RiToP6s1s25fYsRk=</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worksheets/sheet3.xml?ContentType=application/vnd.openxmlformats-officedocument.spreadsheetml.worksheet+xml">
        <DigestMethod Algorithm="http://www.w3.org/2000/09/xmldsig#sha1"/>
        <DigestValue>hW2nPJkieNp4wzTI/25F725QYxw=</DigestValue>
      </Reference>
      <Reference URI="/xl/drawings/vmlDrawing1.vml?ContentType=application/vnd.openxmlformats-officedocument.vmlDrawing">
        <DigestMethod Algorithm="http://www.w3.org/2000/09/xmldsig#sha1"/>
        <DigestValue>T7UfX0sjjL78qmjt5Gt7Jus/cSo=</DigestValue>
      </Reference>
      <Reference URI="/xl/printerSettings/printerSettings9.bin?ContentType=application/vnd.openxmlformats-officedocument.spreadsheetml.printerSettings">
        <DigestMethod Algorithm="http://www.w3.org/2000/09/xmldsig#sha1"/>
        <DigestValue>cfO1WBsRh2VdYPLD1ydHvug/9Z8=</DigestValue>
      </Reference>
      <Reference URI="/xl/worksheets/sheet12.xml?ContentType=application/vnd.openxmlformats-officedocument.spreadsheetml.worksheet+xml">
        <DigestMethod Algorithm="http://www.w3.org/2000/09/xmldsig#sha1"/>
        <DigestValue>WWhycXdacpa9Gye9DPBPEtKKx1k=</DigestValue>
      </Reference>
      <Reference URI="/xl/sharedStrings.xml?ContentType=application/vnd.openxmlformats-officedocument.spreadsheetml.sharedStrings+xml">
        <DigestMethod Algorithm="http://www.w3.org/2000/09/xmldsig#sha1"/>
        <DigestValue>UZ4crnH5pUdrW5wumvyZtxSiHEY=</DigestValue>
      </Reference>
      <Reference URI="/xl/worksheets/sheet1.xml?ContentType=application/vnd.openxmlformats-officedocument.spreadsheetml.worksheet+xml">
        <DigestMethod Algorithm="http://www.w3.org/2000/09/xmldsig#sha1"/>
        <DigestValue>KQUxTTqnBfwh3WmrxpYGxgdQb7Y=</DigestValue>
      </Reference>
      <Reference URI="/xl/media/image1.png?ContentType=image/png">
        <DigestMethod Algorithm="http://www.w3.org/2000/09/xmldsig#sha1"/>
        <DigestValue>lM2Md+1JslHzEzwa4yLeIXnbMIc=</DigestValue>
      </Reference>
      <Reference URI="/xl/printerSettings/printerSettings10.bin?ContentType=application/vnd.openxmlformats-officedocument.spreadsheetml.printerSettings">
        <DigestMethod Algorithm="http://www.w3.org/2000/09/xmldsig#sha1"/>
        <DigestValue>oTvzRv7uV6PmVgCNNHLbM4/w0QE=</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T9SNgBic5x4M/P31seS1i9vMhk0=</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yIDLR0LLENS8mt6pMZjN1jhuEdA=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Mm4A6PKmzMC4h/lAw4gMaGoYdCI=</DigestValue>
      </Reference>
    </Manifest>
    <SignatureProperties>
      <SignatureProperty Id="idSignatureTime" Target="#idPackageSignature">
        <mdssi:SignatureTime>
          <mdssi:Format>YYYY-MM-DDThh:mm:ssTZD</mdssi:Format>
          <mdssi:Value>2021-02-05T04:42:13Z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2021-02-05T04:42:13Z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QZZMS9PX30d2Rz3TpS3SJmxFhTI=</DigestValue>
    </Reference>
    <Reference Type="http://www.w3.org/2000/09/xmldsig#Object" URI="#idOfficeObject">
      <DigestMethod Algorithm="http://www.w3.org/2000/09/xmldsig#sha1"/>
      <DigestValue>4w5FUZqQEnj1kEp+ouQF2c27y4M=</DigestValue>
    </Reference>
    <Reference Type="http://uri.etsi.org/01903#SignedProperties" URI="#idSignedProperties">
      <Transforms>
        <Transform Algorithm="http://www.w3.org/TR/2001/REC-xml-c14n-20010315"/>
      </Transforms>
      <DigestMethod Algorithm="http://www.w3.org/2000/09/xmldsig#sha1"/>
      <DigestValue>pEHv4tBuwJfHR4v/L2/XF4YOYrE=</DigestValue>
    </Reference>
  </SignedInfo>
  <SignatureValue>YAe8Fts59KZTqiLqGkc/8t3sadtw8KlLKnLUfsebpMfq5te3gJaWUz6pXK5UkT4bzx2skVf/k92f
a1YQEZLoUVL8+uca62f1qIHmcx2n/Mvjv1OlY2vU3xf3IusL7Imh/sN7AiFTICn6xhDfEVK8rCFI
kdUhRnbMA3rDOdlk5OI=</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agP/XyVjHp2NYyMTWwXkhNBUMsU=</DigestValue>
      </Reference>
      <Reference URI="/xl/comments1.xml?ContentType=application/vnd.openxmlformats-officedocument.spreadsheetml.comments+xml">
        <DigestMethod Algorithm="http://www.w3.org/2000/09/xmldsig#sha1"/>
        <DigestValue>ZVoMdX86wMQ3wQ1l2ZICWZFyh0M=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J6KqNw4J+b9NP+FDd/PZIWF9U1U=</DigestValue>
      </Reference>
      <Reference URI="/xl/drawings/vmlDrawing1.vml?ContentType=application/vnd.openxmlformats-officedocument.vmlDrawing">
        <DigestMethod Algorithm="http://www.w3.org/2000/09/xmldsig#sha1"/>
        <DigestValue>T7UfX0sjjL78qmjt5Gt7Jus/cSo=</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10.bin?ContentType=application/vnd.openxmlformats-officedocument.spreadsheetml.printerSettings">
        <DigestMethod Algorithm="http://www.w3.org/2000/09/xmldsig#sha1"/>
        <DigestValue>oTvzRv7uV6PmVgCNNHLbM4/w0QE=</DigestValue>
      </Reference>
      <Reference URI="/xl/printerSettings/printerSettings11.bin?ContentType=application/vnd.openxmlformats-officedocument.spreadsheetml.printerSettings">
        <DigestMethod Algorithm="http://www.w3.org/2000/09/xmldsig#sha1"/>
        <DigestValue>oTvzRv7uV6PmVgCNNHLbM4/w0QE=</DigestValue>
      </Reference>
      <Reference URI="/xl/printerSettings/printerSettings12.bin?ContentType=application/vnd.openxmlformats-officedocument.spreadsheetml.printerSettings">
        <DigestMethod Algorithm="http://www.w3.org/2000/09/xmldsig#sha1"/>
        <DigestValue>oTvzRv7uV6PmVgCNNHLbM4/w0QE=</DigestValue>
      </Reference>
      <Reference URI="/xl/printerSettings/printerSettings2.bin?ContentType=application/vnd.openxmlformats-officedocument.spreadsheetml.printerSettings">
        <DigestMethod Algorithm="http://www.w3.org/2000/09/xmldsig#sha1"/>
        <DigestValue>KoFpJ7tlEHf9aq4BSgC3CKEVOBE=</DigestValue>
      </Reference>
      <Reference URI="/xl/printerSettings/printerSettings3.bin?ContentType=application/vnd.openxmlformats-officedocument.spreadsheetml.printerSettings">
        <DigestMethod Algorithm="http://www.w3.org/2000/09/xmldsig#sha1"/>
        <DigestValue>oTvzRv7uV6PmVgCNNHLbM4/w0QE=</DigestValue>
      </Reference>
      <Reference URI="/xl/printerSettings/printerSettings4.bin?ContentType=application/vnd.openxmlformats-officedocument.spreadsheetml.printerSettings">
        <DigestMethod Algorithm="http://www.w3.org/2000/09/xmldsig#sha1"/>
        <DigestValue>oTvzRv7uV6PmVgCNNHLbM4/w0QE=</DigestValue>
      </Reference>
      <Reference URI="/xl/printerSettings/printerSettings5.bin?ContentType=application/vnd.openxmlformats-officedocument.spreadsheetml.printerSettings">
        <DigestMethod Algorithm="http://www.w3.org/2000/09/xmldsig#sha1"/>
        <DigestValue>oTvzRv7uV6PmVgCNNHLbM4/w0QE=</DigestValue>
      </Reference>
      <Reference URI="/xl/printerSettings/printerSettings6.bin?ContentType=application/vnd.openxmlformats-officedocument.spreadsheetml.printerSettings">
        <DigestMethod Algorithm="http://www.w3.org/2000/09/xmldsig#sha1"/>
        <DigestValue>oTvzRv7uV6PmVgCNNHLbM4/w0QE=</DigestValue>
      </Reference>
      <Reference URI="/xl/printerSettings/printerSettings7.bin?ContentType=application/vnd.openxmlformats-officedocument.spreadsheetml.printerSettings">
        <DigestMethod Algorithm="http://www.w3.org/2000/09/xmldsig#sha1"/>
        <DigestValue>KoFpJ7tlEHf9aq4BSgC3CKEVOBE=</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printerSettings/printerSettings9.bin?ContentType=application/vnd.openxmlformats-officedocument.spreadsheetml.printerSettings">
        <DigestMethod Algorithm="http://www.w3.org/2000/09/xmldsig#sha1"/>
        <DigestValue>cfO1WBsRh2VdYPLD1ydHvug/9Z8=</DigestValue>
      </Reference>
      <Reference URI="/xl/sharedStrings.xml?ContentType=application/vnd.openxmlformats-officedocument.spreadsheetml.sharedStrings+xml">
        <DigestMethod Algorithm="http://www.w3.org/2000/09/xmldsig#sha1"/>
        <DigestValue>UZ4crnH5pUdrW5wumvyZtxSiHEY=</DigestValue>
      </Reference>
      <Reference URI="/xl/styles.xml?ContentType=application/vnd.openxmlformats-officedocument.spreadsheetml.styles+xml">
        <DigestMethod Algorithm="http://www.w3.org/2000/09/xmldsig#sha1"/>
        <DigestValue>Z0XGK54cyzwr5iTm4XBTugNd+iQ=</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mNq2VFjoYs+RiToP6s1s25fYsRk=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T9SNgBic5x4M/P31seS1i9vMhk0=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yIDLR0LLENS8mt6pMZjN1jhuEdA=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KQUxTTqnBfwh3WmrxpYGxgdQb7Y=</DigestValue>
      </Reference>
      <Reference URI="/xl/worksheets/sheet10.xml?ContentType=application/vnd.openxmlformats-officedocument.spreadsheetml.worksheet+xml">
        <DigestMethod Algorithm="http://www.w3.org/2000/09/xmldsig#sha1"/>
        <DigestValue>L9qoNHdpHrRDjdzbZe4Q5HmvfFE=</DigestValue>
      </Reference>
      <Reference URI="/xl/worksheets/sheet11.xml?ContentType=application/vnd.openxmlformats-officedocument.spreadsheetml.worksheet+xml">
        <DigestMethod Algorithm="http://www.w3.org/2000/09/xmldsig#sha1"/>
        <DigestValue>SdMhVbKTIjKr/eQyxs4e7sNAl7I=</DigestValue>
      </Reference>
      <Reference URI="/xl/worksheets/sheet12.xml?ContentType=application/vnd.openxmlformats-officedocument.spreadsheetml.worksheet+xml">
        <DigestMethod Algorithm="http://www.w3.org/2000/09/xmldsig#sha1"/>
        <DigestValue>WWhycXdacpa9Gye9DPBPEtKKx1k=</DigestValue>
      </Reference>
      <Reference URI="/xl/worksheets/sheet13.xml?ContentType=application/vnd.openxmlformats-officedocument.spreadsheetml.worksheet+xml">
        <DigestMethod Algorithm="http://www.w3.org/2000/09/xmldsig#sha1"/>
        <DigestValue>VhFbp2UWp9x2nRPo77Xw+L1wtI4=</DigestValue>
      </Reference>
      <Reference URI="/xl/worksheets/sheet2.xml?ContentType=application/vnd.openxmlformats-officedocument.spreadsheetml.worksheet+xml">
        <DigestMethod Algorithm="http://www.w3.org/2000/09/xmldsig#sha1"/>
        <DigestValue>jUS53IQnAa+rWmp4llFUwdbqTUo=</DigestValue>
      </Reference>
      <Reference URI="/xl/worksheets/sheet3.xml?ContentType=application/vnd.openxmlformats-officedocument.spreadsheetml.worksheet+xml">
        <DigestMethod Algorithm="http://www.w3.org/2000/09/xmldsig#sha1"/>
        <DigestValue>hW2nPJkieNp4wzTI/25F725QYxw=</DigestValue>
      </Reference>
      <Reference URI="/xl/worksheets/sheet4.xml?ContentType=application/vnd.openxmlformats-officedocument.spreadsheetml.worksheet+xml">
        <DigestMethod Algorithm="http://www.w3.org/2000/09/xmldsig#sha1"/>
        <DigestValue>elO1Twng865jAkRuA4TAxASsxAY=</DigestValue>
      </Reference>
      <Reference URI="/xl/worksheets/sheet5.xml?ContentType=application/vnd.openxmlformats-officedocument.spreadsheetml.worksheet+xml">
        <DigestMethod Algorithm="http://www.w3.org/2000/09/xmldsig#sha1"/>
        <DigestValue>iZ5PhmWiBtSr+EDDILKhvKO5CQ4=</DigestValue>
      </Reference>
      <Reference URI="/xl/worksheets/sheet6.xml?ContentType=application/vnd.openxmlformats-officedocument.spreadsheetml.worksheet+xml">
        <DigestMethod Algorithm="http://www.w3.org/2000/09/xmldsig#sha1"/>
        <DigestValue>z2bYQy9wDtZ36su2+htmZEg5H0s=</DigestValue>
      </Reference>
      <Reference URI="/xl/worksheets/sheet7.xml?ContentType=application/vnd.openxmlformats-officedocument.spreadsheetml.worksheet+xml">
        <DigestMethod Algorithm="http://www.w3.org/2000/09/xmldsig#sha1"/>
        <DigestValue>+E02cKp7Ti4vWkCqqIr3Z0eMWNE=</DigestValue>
      </Reference>
      <Reference URI="/xl/worksheets/sheet8.xml?ContentType=application/vnd.openxmlformats-officedocument.spreadsheetml.worksheet+xml">
        <DigestMethod Algorithm="http://www.w3.org/2000/09/xmldsig#sha1"/>
        <DigestValue>+ct2jU8I11i9JrI3NUjK4mMJnnA=</DigestValue>
      </Reference>
      <Reference URI="/xl/worksheets/sheet9.xml?ContentType=application/vnd.openxmlformats-officedocument.spreadsheetml.worksheet+xml">
        <DigestMethod Algorithm="http://www.w3.org/2000/09/xmldsig#sha1"/>
        <DigestValue>DZp2DQSnOAOVbAAlC9/z9QoXWSM=</DigestValue>
      </Reference>
    </Manifest>
    <SignatureProperties>
      <SignatureProperty Id="idSignatureTime" Target="#idPackageSignature">
        <mdssi:SignatureTime xmlns:mdssi="http://schemas.openxmlformats.org/package/2006/digital-signature">
          <mdssi:Format>YYYY-MM-DDThh:mm:ssTZD</mdssi:Format>
          <mdssi:Value>2021-02-05T04:58:42Z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16.0.13628/22</OfficeVersion>
          <ApplicationVersion>16.0.13628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2021-02-05T04:58:42Z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ngay thang</vt:lpstr>
      <vt:lpstr>Tong quat</vt:lpstr>
      <vt:lpstr>BCthunhap</vt:lpstr>
      <vt:lpstr>BCtinhhinhtaichinh</vt:lpstr>
      <vt:lpstr>BCTaiSan_06027</vt:lpstr>
      <vt:lpstr>BCKetQuaHoatDong_06028</vt:lpstr>
      <vt:lpstr>BCDanhMucDauTu_06029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DSB team</cp:lastModifiedBy>
  <cp:lastPrinted>2020-11-05T08:32:56Z</cp:lastPrinted>
  <dcterms:created xsi:type="dcterms:W3CDTF">2013-10-21T08:38:47Z</dcterms:created>
  <dcterms:modified xsi:type="dcterms:W3CDTF">2021-02-05T04:42:03Z</dcterms:modified>
</cp:coreProperties>
</file>