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16" i="2" l="1"/>
  <c r="D4" i="2"/>
  <c r="B11" i="4"/>
  <c r="D8" i="2"/>
  <c r="D20" i="2" s="1"/>
  <c r="D18" i="2"/>
  <c r="D5" i="2"/>
  <c r="D10" i="2" l="1"/>
  <c r="D21" i="2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<sst xmlns="http://schemas.openxmlformats.org/spreadsheetml/2006/main" count="84" uniqueCount="77">
  <si>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</si>
  <si>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</si>
  <si>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</si>
  <si>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</si>
  <si>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</si>
  <si>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</si>
  <si>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</si>
  <si>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</si>
  <si>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</si>
  <si>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</si>
  <si>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</si>
  <si>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</si>
  <si>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</si>
  <si>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</si>
  <si>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</si>
  <si>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</si>
  <si>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</si>
  <si>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</si>
  <si>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</si>
  <si>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</si>
  <si>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</si>
  <si>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</si>
  <si>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</si>
  <si>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</si>
  <si>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</si>
  <si>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</si>
  <si>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</si>
  <si>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</si>
  <si>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</si>
  <si>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</si>
  <si>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</si>
  <si>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</si>
  <si>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</si>
  <si>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</si>
  <si>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</si>
  <si>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</si>
  <si>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</si>
  <si>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</si>
  <si>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</si>
  <si>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</si>
  <si>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</si>
  <si>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</si>
  <si>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</si>
  <si>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</si>
  <si>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</si>
  <si>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</si>
  <si>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</si>
  <si>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</si>
  <si>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</si>
  <si>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</si>
  <si>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</si>
  <si>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</si>
  <si>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</si>
  <si>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</si>
  <si>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</si>
  <si>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</si>
  <si>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</si>
  <si>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</si>
  <si>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</si>
  <si>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</si>
  <si>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</si>
  <si>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</si>
  <si>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</si>
  <si>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</si>
  <si>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</si>
  <si>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</si>
  <si>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</si>
  <si>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</si>
  <si>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</si>
  <si>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</si>
  <si>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</si>
  <si>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</si>
  <si>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</si>
  <si>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</si>
  <si>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Mã chứng khoán: FUCVREIT</t>
  </si>
  <si>
    <t>Kỳ báo cáo ngày 15/12/2020</t>
  </si>
  <si>
    <t>Kỳ báo cáo ngày 22/12/2020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</si>
</sst>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  <numFmt numFmtId="167" formatCode="0.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5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43" fontId="13" fillId="0" borderId="0" xfId="1" applyNumberFormat="1" applyFont="1" applyAlignment="1"/>
    <xf numFmtId="167" fontId="13" fillId="0" borderId="0" xfId="0" applyNumberFormat="1" applyFont="1" applyAlignment="1"/>
    <xf numFmtId="43" fontId="13" fillId="0" borderId="0" xfId="1" applyFont="1" applyAlignment="1"/>
    <xf numFmtId="165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5"/>
  <sheetViews>
    <sheetView workbookViewId="0">
      <selection activeCell="B11" sqref="B11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72</v>
      </c>
    </row>
    <row r="3" spans="2:4" x14ac:dyDescent="0.25">
      <c r="C3" s="7" t="s">
        <v>59</v>
      </c>
    </row>
    <row r="4" spans="2:4" x14ac:dyDescent="0.25">
      <c r="C4" s="8" t="s">
        <v>61</v>
      </c>
      <c r="D4" s="30">
        <v>44181</v>
      </c>
    </row>
    <row r="5" spans="2:4" x14ac:dyDescent="0.25">
      <c r="C5" s="8" t="s">
        <v>60</v>
      </c>
      <c r="D5" s="19">
        <v>44187</v>
      </c>
    </row>
    <row r="6" spans="2:4" x14ac:dyDescent="0.25">
      <c r="C6" s="8"/>
    </row>
    <row r="7" spans="2:4" x14ac:dyDescent="0.25">
      <c r="B7" s="5" t="s">
        <v>73</v>
      </c>
      <c r="C7" s="8"/>
    </row>
    <row r="8" spans="2:4" x14ac:dyDescent="0.25">
      <c r="B8" s="5" t="s">
        <v>62</v>
      </c>
      <c r="C8" s="8"/>
    </row>
    <row r="9" spans="2:4" x14ac:dyDescent="0.25">
      <c r="B9" s="5" t="s">
        <v>70</v>
      </c>
      <c r="C9" s="8"/>
    </row>
    <row r="10" spans="2:4" x14ac:dyDescent="0.25">
      <c r="B10" s="5" t="s">
        <v>74</v>
      </c>
      <c r="C10" s="8"/>
    </row>
    <row r="11" spans="2:4" x14ac:dyDescent="0.25">
      <c r="B11" s="5" t="str">
        <f>"Ngày lập báo cáo: "&amp;DAY(D5+3)&amp;"/"&amp;MONTH(D5+1)&amp;"/"&amp;(YEAR(D5))</f>
        <v>Ngày lập báo cáo: 25/12/2020</v>
      </c>
    </row>
    <row r="14" spans="2:4" x14ac:dyDescent="0.25">
      <c r="D14" s="9" t="s">
        <v>53</v>
      </c>
    </row>
    <row r="15" spans="2:4" x14ac:dyDescent="0.25">
      <c r="B15" s="10" t="s">
        <v>0</v>
      </c>
      <c r="C15" s="11" t="s">
        <v>47</v>
      </c>
      <c r="D15" s="11" t="s">
        <v>48</v>
      </c>
    </row>
    <row r="16" spans="2:4" ht="30" x14ac:dyDescent="0.25">
      <c r="B16" s="12">
        <v>1</v>
      </c>
      <c r="C16" s="13" t="s">
        <v>69</v>
      </c>
      <c r="D16" s="14" t="s">
        <v>52</v>
      </c>
    </row>
    <row r="17" spans="2:4" x14ac:dyDescent="0.25">
      <c r="B17" s="10"/>
      <c r="C17" s="10"/>
      <c r="D17" s="10"/>
    </row>
    <row r="19" spans="2:4" x14ac:dyDescent="0.25">
      <c r="B19" s="15" t="s">
        <v>49</v>
      </c>
      <c r="C19" s="16" t="s">
        <v>50</v>
      </c>
    </row>
    <row r="20" spans="2:4" x14ac:dyDescent="0.25">
      <c r="C20" s="16" t="s">
        <v>51</v>
      </c>
    </row>
    <row r="25" spans="2:4" x14ac:dyDescent="0.25">
      <c r="C25" s="17" t="s">
        <v>54</v>
      </c>
      <c r="D25" s="17" t="s">
        <v>57</v>
      </c>
    </row>
    <row r="26" spans="2:4" x14ac:dyDescent="0.25">
      <c r="C26" s="17" t="s">
        <v>55</v>
      </c>
      <c r="D26" s="17" t="s">
        <v>58</v>
      </c>
    </row>
    <row r="27" spans="2:4" x14ac:dyDescent="0.25">
      <c r="C27" s="18" t="s">
        <v>56</v>
      </c>
      <c r="D27" s="18" t="s">
        <v>56</v>
      </c>
    </row>
    <row r="33" spans="4:4" x14ac:dyDescent="0.25">
      <c r="D33" s="17"/>
    </row>
    <row r="34" spans="4:4" x14ac:dyDescent="0.25">
      <c r="D34" s="17"/>
    </row>
    <row r="35" spans="4:4" x14ac:dyDescent="0.25">
      <c r="D35" s="18"/>
    </row>
  </sheetData>
  <hyperlinks>
    <hyperlink ref="D16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D23" sqref="D23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5.28515625" style="22" bestFit="1" customWidth="1"/>
    <col min="8" max="8" width="18" style="33" bestFit="1" customWidth="1"/>
    <col min="9" max="9" width="16" style="22" bestFit="1" customWidth="1"/>
    <col min="10" max="16384" width="9.140625" style="22"/>
  </cols>
  <sheetData>
    <row r="1" spans="1:10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10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10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10" x14ac:dyDescent="0.25">
      <c r="A4" s="2"/>
      <c r="B4" s="1" t="s">
        <v>63</v>
      </c>
      <c r="C4" s="3">
        <v>2102</v>
      </c>
      <c r="D4" s="23">
        <f>+E7</f>
        <v>61535362183</v>
      </c>
      <c r="E4" s="23">
        <v>61037408570</v>
      </c>
      <c r="F4" s="24"/>
      <c r="G4" s="24"/>
      <c r="I4" s="34"/>
      <c r="J4" s="34"/>
    </row>
    <row r="5" spans="1:10" x14ac:dyDescent="0.25">
      <c r="A5" s="2"/>
      <c r="B5" s="1" t="s">
        <v>64</v>
      </c>
      <c r="C5" s="3" t="s">
        <v>27</v>
      </c>
      <c r="D5" s="25">
        <f>+E8</f>
        <v>12307.07</v>
      </c>
      <c r="E5" s="25">
        <v>12207.48</v>
      </c>
      <c r="F5" s="31"/>
      <c r="G5" s="24"/>
      <c r="I5" s="34"/>
      <c r="J5" s="34"/>
    </row>
    <row r="6" spans="1:10" x14ac:dyDescent="0.25">
      <c r="A6" s="2" t="s">
        <v>6</v>
      </c>
      <c r="B6" s="1" t="s">
        <v>7</v>
      </c>
      <c r="C6" s="3" t="s">
        <v>28</v>
      </c>
      <c r="D6" s="23"/>
      <c r="E6" s="23"/>
      <c r="F6" s="24"/>
      <c r="G6" s="24"/>
      <c r="I6" s="34"/>
      <c r="J6" s="34"/>
    </row>
    <row r="7" spans="1:10" x14ac:dyDescent="0.25">
      <c r="A7" s="2"/>
      <c r="B7" s="1" t="s">
        <v>63</v>
      </c>
      <c r="C7" s="3" t="s">
        <v>29</v>
      </c>
      <c r="D7" s="23">
        <v>61252126410.003868</v>
      </c>
      <c r="E7" s="23">
        <v>61535362183</v>
      </c>
      <c r="F7" s="24"/>
      <c r="G7" s="24"/>
      <c r="I7" s="34"/>
      <c r="J7" s="34"/>
    </row>
    <row r="8" spans="1:10" x14ac:dyDescent="0.25">
      <c r="A8" s="2"/>
      <c r="B8" s="1" t="s">
        <v>64</v>
      </c>
      <c r="C8" s="3" t="s">
        <v>30</v>
      </c>
      <c r="D8" s="25">
        <f>ROUNDDOWN(D7/5000000,2)</f>
        <v>12250.42</v>
      </c>
      <c r="E8" s="25">
        <v>12307.07</v>
      </c>
      <c r="F8" s="24"/>
      <c r="G8" s="24"/>
      <c r="I8" s="34"/>
      <c r="J8" s="34"/>
    </row>
    <row r="9" spans="1:10" ht="21" x14ac:dyDescent="0.25">
      <c r="A9" s="2" t="s">
        <v>8</v>
      </c>
      <c r="B9" s="1" t="s">
        <v>71</v>
      </c>
      <c r="C9" s="3" t="s">
        <v>31</v>
      </c>
      <c r="D9" s="26"/>
      <c r="E9" s="26"/>
      <c r="F9" s="24"/>
      <c r="G9" s="24"/>
      <c r="I9" s="34"/>
      <c r="J9" s="34"/>
    </row>
    <row r="10" spans="1:10" ht="21" x14ac:dyDescent="0.25">
      <c r="A10" s="2"/>
      <c r="B10" s="1" t="s">
        <v>65</v>
      </c>
      <c r="C10" s="3" t="s">
        <v>32</v>
      </c>
      <c r="D10" s="26">
        <f>ROUND(D8-D5,2)</f>
        <v>-56.65</v>
      </c>
      <c r="E10" s="26">
        <v>99.59</v>
      </c>
      <c r="F10" s="24"/>
      <c r="G10" s="24"/>
      <c r="I10" s="34"/>
      <c r="J10" s="34"/>
    </row>
    <row r="11" spans="1:10" ht="21" x14ac:dyDescent="0.25">
      <c r="A11" s="2"/>
      <c r="B11" s="1" t="s">
        <v>66</v>
      </c>
      <c r="C11" s="3" t="s">
        <v>33</v>
      </c>
      <c r="D11" s="23"/>
      <c r="E11" s="23"/>
      <c r="F11" s="24"/>
      <c r="G11" s="24"/>
      <c r="I11" s="34"/>
      <c r="J11" s="34"/>
    </row>
    <row r="12" spans="1:10" ht="21" x14ac:dyDescent="0.25">
      <c r="A12" s="2" t="s">
        <v>9</v>
      </c>
      <c r="B12" s="1" t="s">
        <v>10</v>
      </c>
      <c r="C12" s="3" t="s">
        <v>43</v>
      </c>
      <c r="D12" s="23"/>
      <c r="E12" s="23"/>
      <c r="F12" s="24"/>
      <c r="G12" s="24"/>
      <c r="I12" s="34"/>
      <c r="J12" s="34"/>
    </row>
    <row r="13" spans="1:10" x14ac:dyDescent="0.25">
      <c r="A13" s="2"/>
      <c r="B13" s="1" t="s">
        <v>11</v>
      </c>
      <c r="C13" s="3" t="s">
        <v>34</v>
      </c>
      <c r="D13" s="23">
        <v>61985325170</v>
      </c>
      <c r="E13" s="23">
        <v>61985325170</v>
      </c>
      <c r="F13" s="24"/>
      <c r="I13" s="34"/>
      <c r="J13" s="34"/>
    </row>
    <row r="14" spans="1:10" x14ac:dyDescent="0.25">
      <c r="A14" s="2"/>
      <c r="B14" s="1" t="s">
        <v>12</v>
      </c>
      <c r="C14" s="3" t="s">
        <v>35</v>
      </c>
      <c r="D14" s="23">
        <v>45496665384</v>
      </c>
      <c r="E14" s="23">
        <v>45496665384</v>
      </c>
      <c r="F14" s="24"/>
      <c r="G14" s="24"/>
      <c r="I14" s="34"/>
      <c r="J14" s="34"/>
    </row>
    <row r="15" spans="1:10" ht="31.5" x14ac:dyDescent="0.25">
      <c r="A15" s="2" t="s">
        <v>13</v>
      </c>
      <c r="B15" s="1" t="s">
        <v>67</v>
      </c>
      <c r="C15" s="3" t="s">
        <v>36</v>
      </c>
      <c r="D15" s="23"/>
      <c r="E15" s="23"/>
      <c r="F15" s="24"/>
      <c r="I15" s="34"/>
      <c r="J15" s="34"/>
    </row>
    <row r="16" spans="1:10" x14ac:dyDescent="0.25">
      <c r="A16" s="2" t="s">
        <v>14</v>
      </c>
      <c r="B16" s="1" t="s">
        <v>5</v>
      </c>
      <c r="C16" s="3" t="s">
        <v>44</v>
      </c>
      <c r="D16" s="23">
        <f>E17</f>
        <v>5710</v>
      </c>
      <c r="E16" s="23">
        <v>6900</v>
      </c>
      <c r="F16" s="24"/>
      <c r="I16" s="34"/>
      <c r="J16" s="34"/>
    </row>
    <row r="17" spans="1:10" x14ac:dyDescent="0.25">
      <c r="A17" s="2" t="s">
        <v>15</v>
      </c>
      <c r="B17" s="1" t="s">
        <v>16</v>
      </c>
      <c r="C17" s="3" t="s">
        <v>37</v>
      </c>
      <c r="D17" s="23">
        <v>6090</v>
      </c>
      <c r="E17" s="23">
        <v>5710</v>
      </c>
      <c r="F17" s="24"/>
      <c r="G17" s="24"/>
      <c r="I17" s="34"/>
      <c r="J17" s="34"/>
    </row>
    <row r="18" spans="1:10" ht="21" x14ac:dyDescent="0.25">
      <c r="A18" s="2" t="s">
        <v>18</v>
      </c>
      <c r="B18" s="1" t="s">
        <v>17</v>
      </c>
      <c r="C18" s="3" t="s">
        <v>38</v>
      </c>
      <c r="D18" s="27">
        <f>(D17-D16)/D16</f>
        <v>6.6549912434325745E-2</v>
      </c>
      <c r="E18" s="28">
        <v>-0.17246376811594202</v>
      </c>
      <c r="F18" s="24"/>
      <c r="I18" s="34"/>
      <c r="J18" s="34"/>
    </row>
    <row r="19" spans="1:10" ht="31.5" x14ac:dyDescent="0.25">
      <c r="A19" s="2" t="s">
        <v>21</v>
      </c>
      <c r="B19" s="1" t="s">
        <v>68</v>
      </c>
      <c r="C19" s="3" t="s">
        <v>39</v>
      </c>
      <c r="D19" s="23"/>
      <c r="E19" s="23"/>
      <c r="F19" s="24"/>
      <c r="I19" s="34"/>
      <c r="J19" s="34"/>
    </row>
    <row r="20" spans="1:10" x14ac:dyDescent="0.25">
      <c r="A20" s="2"/>
      <c r="B20" s="1" t="s">
        <v>19</v>
      </c>
      <c r="C20" s="3" t="s">
        <v>45</v>
      </c>
      <c r="D20" s="26">
        <f>D17-D8</f>
        <v>-6160.42</v>
      </c>
      <c r="E20" s="26">
        <v>-6597.07</v>
      </c>
      <c r="F20" s="24"/>
      <c r="I20" s="34"/>
      <c r="J20" s="34"/>
    </row>
    <row r="21" spans="1:10" ht="21" x14ac:dyDescent="0.25">
      <c r="A21" s="2"/>
      <c r="B21" s="1" t="s">
        <v>20</v>
      </c>
      <c r="C21" s="3" t="s">
        <v>40</v>
      </c>
      <c r="D21" s="28">
        <f>D20/D8</f>
        <v>-0.50287418717072563</v>
      </c>
      <c r="E21" s="28">
        <v>-0.53603904097400923</v>
      </c>
      <c r="F21" s="24"/>
      <c r="I21" s="34"/>
      <c r="J21" s="34"/>
    </row>
    <row r="22" spans="1:10" ht="21" x14ac:dyDescent="0.25">
      <c r="A22" s="2" t="s">
        <v>23</v>
      </c>
      <c r="B22" s="1" t="s">
        <v>22</v>
      </c>
      <c r="C22" s="3" t="s">
        <v>41</v>
      </c>
      <c r="D22" s="29"/>
      <c r="E22" s="29"/>
      <c r="F22" s="24"/>
      <c r="I22" s="34"/>
      <c r="J22" s="34"/>
    </row>
    <row r="23" spans="1:10" x14ac:dyDescent="0.25">
      <c r="A23" s="2"/>
      <c r="B23" s="1" t="s">
        <v>11</v>
      </c>
      <c r="C23" s="3" t="s">
        <v>46</v>
      </c>
      <c r="D23" s="29">
        <v>8900</v>
      </c>
      <c r="E23" s="29">
        <v>8900</v>
      </c>
      <c r="F23" s="24"/>
      <c r="I23" s="34"/>
      <c r="J23" s="34"/>
    </row>
    <row r="24" spans="1:10" x14ac:dyDescent="0.25">
      <c r="A24" s="2"/>
      <c r="B24" s="1" t="s">
        <v>12</v>
      </c>
      <c r="C24" s="3" t="s">
        <v>42</v>
      </c>
      <c r="D24" s="29">
        <v>5000</v>
      </c>
      <c r="E24" s="29">
        <v>5000</v>
      </c>
      <c r="F24" s="24"/>
      <c r="I24" s="34"/>
      <c r="J24" s="34"/>
    </row>
    <row r="25" spans="1:10" x14ac:dyDescent="0.25">
      <c r="I25" s="34"/>
      <c r="J25" s="34"/>
    </row>
    <row r="26" spans="1:10" x14ac:dyDescent="0.25">
      <c r="F26" s="32"/>
      <c r="I26" s="34"/>
      <c r="J26" s="34"/>
    </row>
    <row r="27" spans="1:10" x14ac:dyDescent="0.25">
      <c r="I27" s="34"/>
      <c r="J27" s="34"/>
    </row>
    <row r="28" spans="1:10" x14ac:dyDescent="0.25">
      <c r="I28" s="34"/>
      <c r="J28" s="34"/>
    </row>
    <row r="29" spans="1:10" x14ac:dyDescent="0.25">
      <c r="I29" s="34"/>
      <c r="J29" s="34"/>
    </row>
    <row r="30" spans="1:10" x14ac:dyDescent="0.25">
      <c r="I30" s="34"/>
      <c r="J30" s="34"/>
    </row>
    <row r="31" spans="1:10" x14ac:dyDescent="0.25">
      <c r="I31" s="34"/>
      <c r="J31" s="34"/>
    </row>
    <row r="32" spans="1:10" x14ac:dyDescent="0.25">
      <c r="I32" s="34"/>
      <c r="J32" s="34"/>
    </row>
    <row r="33" spans="9:10" x14ac:dyDescent="0.25">
      <c r="I33" s="34"/>
      <c r="J33" s="34"/>
    </row>
    <row r="34" spans="9:10" x14ac:dyDescent="0.25">
      <c r="I34" s="34"/>
      <c r="J34" s="34"/>
    </row>
    <row r="35" spans="9:10" x14ac:dyDescent="0.25">
      <c r="I35" s="34"/>
      <c r="J35" s="34"/>
    </row>
    <row r="36" spans="9:10" x14ac:dyDescent="0.25">
      <c r="I36" s="34"/>
      <c r="J36" s="3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mSX1RQqElKz6FUuzh1YwQXVMDPU=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9PVHFPZTylY5K7kY6q/GL68Qbh4=</DigestValue>
    </Reference>
  </SignedInfo>
  <SignatureValue>zns/MBR19GEXNbUaYRoMci2i+e7GA69vm1Sx9UosYAMI5OlIA8qvyWsz36XywAhUL1j0xg6Mg0xr
GkA+yzFVvTkhW7cPwGTwDZk/E1BLtix30EmglmoWE4pHirWj68jPrntZOJ0/4+vNWr1DdyglYOY8
9iZVPN+9h5ccs8d08TE=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aBPy9LNvr06cZWTjdPF0EfUmWrk=</DigestValue>
      </Reference>
      <Reference URI="/xl/worksheets/sheet1.xml?ContentType=application/vnd.openxmlformats-officedocument.spreadsheetml.worksheet+xml">
        <DigestMethod Algorithm="http://www.w3.org/2000/09/xmldsig#sha1"/>
        <DigestValue>1lYVM0GxlKQiUOa0OBO/jzJmWZk=</DigestValue>
      </Reference>
      <Reference URI="/xl/calcChain.xml?ContentType=application/vnd.openxmlformats-officedocument.spreadsheetml.calcChain+xml">
        <DigestMethod Algorithm="http://www.w3.org/2000/09/xmldsig#sha1"/>
        <DigestValue>hkcrNUI8mN0ccFQ5lN+8TAT8DN0=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xqmrW4yj+vzpjCQNmHOxqPiyX5M=</DigestValue>
      </Reference>
      <Reference URI="/xl/styles.xml?ContentType=application/vnd.openxmlformats-officedocument.spreadsheetml.styles+xml">
        <DigestMethod Algorithm="http://www.w3.org/2000/09/xmldsig#sha1"/>
        <DigestValue>5frH/sfhWR/QG7N8CIgvkgM0bN0=</DigestValue>
      </Reference>
      <Reference URI="/xl/workbook.xml?ContentType=application/vnd.openxmlformats-officedocument.spreadsheetml.sheet.main+xml">
        <DigestMethod Algorithm="http://www.w3.org/2000/09/xmldsig#sha1"/>
        <DigestValue>fQeco631sSuT9KLjGrXOdFPH33U=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2020-12-23T09:31:47Z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2020-12-23T09:31:47Z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2020-12-23T09:31:47Z</dcterms:modified>
</cp:coreProperties>
</file>