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165" windowWidth="15600" windowHeight="9795" tabRatio="944" activeTab="1"/>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BCDanhMucDauTu_06029!$A$1:$G$77</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25725" calcMode="manual"/>
</workbook>
</file>

<file path=xl/calcChain.xml><?xml version="1.0" encoding="utf-8"?>
<calcChain xmlns="http://schemas.openxmlformats.org/spreadsheetml/2006/main">
  <c r="F51" i="17"/>
  <c r="F61" i="11" l="1"/>
  <c r="G51" i="17" l="1"/>
  <c r="B3" i="19"/>
  <c r="B4"/>
  <c r="F41" i="11" l="1"/>
  <c r="F37"/>
  <c r="F60" l="1"/>
  <c r="F51"/>
  <c r="D37" l="1"/>
  <c r="D41" l="1"/>
  <c r="B5" i="19" l="1"/>
  <c r="G29" i="10"/>
  <c r="H30" i="16"/>
  <c r="H23"/>
  <c r="H18"/>
  <c r="H17"/>
  <c r="H16"/>
  <c r="H15"/>
  <c r="A5" i="20"/>
  <c r="A4" i="21" s="1"/>
  <c r="A4" i="23"/>
  <c r="A4" i="22"/>
  <c r="C10" i="20"/>
  <c r="C9" i="21" s="1"/>
  <c r="C9" i="23"/>
  <c r="C9" i="22"/>
  <c r="G32" i="11" l="1"/>
  <c r="G35"/>
  <c r="G34"/>
  <c r="G33"/>
  <c r="G37"/>
  <c r="G30" i="10" l="1"/>
  <c r="C4" i="19" l="1"/>
  <c r="C3"/>
  <c r="G29" i="11" l="1"/>
  <c r="G31"/>
  <c r="G23"/>
  <c r="G52"/>
  <c r="G58"/>
  <c r="G53"/>
  <c r="G49"/>
  <c r="G45"/>
  <c r="G41"/>
  <c r="G28"/>
  <c r="G24"/>
  <c r="G59"/>
  <c r="G55"/>
  <c r="G50"/>
  <c r="G46"/>
  <c r="G42"/>
  <c r="G38"/>
  <c r="G25"/>
  <c r="G60"/>
  <c r="G56"/>
  <c r="G51"/>
  <c r="G47"/>
  <c r="G43"/>
  <c r="G39"/>
  <c r="G30"/>
  <c r="G26"/>
  <c r="G22"/>
  <c r="G61"/>
  <c r="G57"/>
  <c r="G48"/>
  <c r="G44"/>
  <c r="G40"/>
  <c r="G27"/>
  <c r="C6" i="19"/>
  <c r="C7"/>
  <c r="B2" l="1"/>
  <c r="C5"/>
  <c r="C2"/>
  <c r="A5" i="8" l="1"/>
  <c r="D10"/>
  <c r="D10" i="14"/>
  <c r="A5"/>
  <c r="A5" i="12"/>
  <c r="C10"/>
  <c r="C10" i="11"/>
  <c r="A5"/>
  <c r="C10" i="10"/>
  <c r="A5"/>
  <c r="C10" i="9"/>
  <c r="A5"/>
  <c r="E12" i="17"/>
  <c r="D12"/>
  <c r="B10"/>
  <c r="A5"/>
  <c r="A5" i="16"/>
  <c r="B10"/>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<sst xmlns="http://schemas.openxmlformats.org/spreadsheetml/2006/main" count="1148" uniqueCount="661">
  <si>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</si>
  <si>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</si>
  <si>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</si>
  <si>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</si>
  <si>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</si>
  <si>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</si>
  <si>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</si>
  <si>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</si>
  <si>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</si>
  <si>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</si>
  <si>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</si>
  <si>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</si>
  <si>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</si>
  <si>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</si>
  <si>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</si>
  <si>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</si>
  <si>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</si>
  <si>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</si>
  <si>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</si>
  <si>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</si>
  <si>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</si>
  <si>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</si>
  <si>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</si>
  <si>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</si>
  <si>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</si>
  <si>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</si>
  <si>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</si>
  <si>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</si>
  <si>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</si>
  <si>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</si>
  <si>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</si>
  <si>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</si>
  <si>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</si>
  <si>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</si>
  <si>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</si>
  <si>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</si>
  <si>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</si>
  <si>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</si>
  <si>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</si>
  <si>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</si>
  <si>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</si>
  <si>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</si>
  <si>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</si>
  <si>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</si>
  <si>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</si>
  <si>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</si>
  <si>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</si>
  <si>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</si>
  <si>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</si>
  <si>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</si>
  <si>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</si>
  <si>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</si>
  <si>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</si>
  <si>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</si>
  <si>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</si>
  <si>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</si>
  <si>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</si>
  <si>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</si>
  <si>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</si>
  <si>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</si>
  <si>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</si>
  <si>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</si>
  <si>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</si>
  <si>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</si>
  <si>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</si>
  <si>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</si>
  <si>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</si>
  <si>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</si>
  <si>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</si>
  <si>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</si>
  <si>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</si>
  <si>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</si>
  <si>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</si>
  <si>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</si>
  <si>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</si>
  <si>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</si>
  <si>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</si>
  <si>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</si>
  <si>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</si>
  <si>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</si>
  <si>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</si>
  <si>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</si>
  <si>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</si>
  <si>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</si>
  <si>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</si>
  <si>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</si>
  <si>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</si>
  <si>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</si>
  <si>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</si>
  <si>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</si>
  <si>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</si>
  <si>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</si>
  <si>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</si>
  <si>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</si>
  <si>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</si>
  <si>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</si>
  <si>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</si>
  <si>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</si>
  <si>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</si>
  <si>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</si>
  <si>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</si>
  <si>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</si>
  <si>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</si>
  <si>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</si>
  <si>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</si>
  <si>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</si>
  <si>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</si>
  <si>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</si>
  <si>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</si>
  <si>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</si>
  <si>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</si>
  <si>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</si>
  <si>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</si>
  <si>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</si>
  <si>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</si>
  <si>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</si>
  <si>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</si>
  <si>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</si>
  <si>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</si>
  <si>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</si>
  <si>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</si>
  <si>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</si>
  <si>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</si>
  <si>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</si>
  <si>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</si>
  <si>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</si>
  <si>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</si>
  <si>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</si>
  <si>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</si>
  <si>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</si>
  <si>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</si>
  <si>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</si>
  <si>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</si>
  <si>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</si>
  <si>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</si>
  <si>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</si>
  <si>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</si>
  <si>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</si>
  <si>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</si>
  <si>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</si>
  <si>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</si>
  <si>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</si>
  <si>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</si>
  <si>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</si>
  <si>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</si>
  <si>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</si>
  <si>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</si>
  <si>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</si>
  <si>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</si>
  <si>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</si>
  <si>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</si>
  <si>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</si>
  <si>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</si>
  <si>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</si>
  <si>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</si>
  <si>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</si>
  <si>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</si>
  <si>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</si>
  <si>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</si>
  <si>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</si>
  <si>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</si>
  <si>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</si>
  <si>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</si>
  <si>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</si>
  <si>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</si>
  <si>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</si>
  <si>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</si>
  <si>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</si>
  <si>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</si>
  <si>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</si>
  <si>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</si>
  <si>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</si>
  <si>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</si>
  <si>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</si>
  <si>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</si>
  <si>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</si>
  <si>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</si>
  <si>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</si>
  <si>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</si>
  <si>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</si>
  <si>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</si>
  <si>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</si>
  <si>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</si>
  <si>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</si>
  <si>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</si>
  <si>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</si>
  <si>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</si>
  <si>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</si>
  <si>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</si>
  <si>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</si>
  <si>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</si>
  <si>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</si>
  <si>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</si>
  <si>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</si>
  <si>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</si>
  <si>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</si>
  <si>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</si>
  <si>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</si>
  <si>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</si>
  <si>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</si>
  <si>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</si>
  <si>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</si>
  <si>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</si>
  <si>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</si>
  <si>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</si>
  <si>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</si>
  <si>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</si>
  <si>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</si>
  <si>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</si>
  <si>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</si>
  <si>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</si>
  <si>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</si>
  <si>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</si>
  <si>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</si>
  <si>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</si>
  <si>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</si>
  <si>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</si>
  <si>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</si>
  <si>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</si>
  <si>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</si>
  <si>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</si>
  <si>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</si>
  <si>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</si>
  <si>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</si>
  <si>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</si>
  <si>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</si>
  <si>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</si>
  <si>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</si>
  <si>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</si>
  <si>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</si>
  <si>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</si>
  <si>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</si>
  <si>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</si>
  <si>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</si>
  <si>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</si>
  <si>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</si>
  <si>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</si>
  <si>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</si>
  <si>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</si>
  <si>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</si>
  <si>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</si>
  <si>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</si>
  <si>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</si>
  <si>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</si>
  <si>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</si>
  <si>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</si>
  <si>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</si>
  <si>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</si>
  <si>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</si>
  <si>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</si>
  <si>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</si>
  <si>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</si>
  <si>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</si>
  <si>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</si>
  <si>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</si>
  <si>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</si>
  <si>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</si>
  <si>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</si>
  <si>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</si>
  <si>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</si>
  <si>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</si>
  <si>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</si>
  <si>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</si>
  <si>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</si>
  <si>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</si>
  <si>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</si>
  <si>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</si>
  <si>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</si>
  <si>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</si>
  <si>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</si>
  <si>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</si>
  <si>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</si>
  <si>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</si>
  <si>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</si>
  <si>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</si>
  <si>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</si>
  <si>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</si>
  <si>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</si>
  <si>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</si>
  <si>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</si>
  <si>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</si>
  <si>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</si>
  <si>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</si>
  <si>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</si>
  <si>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</si>
  <si>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</si>
  <si>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</si>
  <si>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</si>
  <si>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</si>
  <si>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</si>
  <si>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</si>
  <si>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</si>
  <si>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</si>
  <si>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</si>
  <si>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</si>
  <si>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</si>
  <si>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</si>
  <si>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</si>
  <si>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</si>
  <si>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</si>
  <si>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</si>
  <si>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</si>
  <si>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</si>
  <si>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</si>
  <si>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</si>
  <si>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</si>
  <si>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</si>
  <si>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</si>
  <si>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</si>
  <si>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</si>
  <si>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</si>
  <si>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</si>
  <si>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</si>
  <si>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</si>
  <si>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</si>
  <si>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</si>
  <si>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</si>
  <si>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</si>
  <si>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</si>
  <si>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</si>
  <si>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</si>
  <si>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</si>
  <si>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</si>
  <si>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</si>
  <si>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</si>
  <si>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</si>
  <si>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</si>
  <si>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</si>
  <si>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</si>
  <si>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</si>
  <si>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</si>
  <si>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</si>
  <si>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</si>
  <si>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</si>
  <si>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</si>
  <si>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</si>
  <si>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</si>
  <si>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</si>
  <si>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</si>
  <si>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</si>
  <si>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</si>
  <si>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</si>
  <si>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</si>
  <si>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</si>
  <si>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</si>
  <si>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</si>
  <si>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</si>
  <si>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</si>
  <si>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</si>
  <si>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</si>
  <si>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</si>
  <si>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</si>
  <si>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</si>
  <si>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</si>
  <si>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</si>
  <si>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</si>
  <si>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</si>
  <si>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</si>
  <si>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</si>
  <si>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</si>
  <si>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</si>
  <si>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</si>
  <si>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</si>
  <si>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</si>
  <si>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</si>
  <si>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</si>
  <si>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</si>
  <si>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</si>
  <si>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</si>
  <si>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</si>
  <si>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</si>
  <si>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</si>
  <si>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</si>
  <si>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</si>
  <si>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</si>
  <si>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</si>
  <si>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</si>
  <si>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</si>
  <si>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</si>
  <si>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</si>
  <si>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</si>
  <si>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</si>
  <si>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</si>
  <si>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</si>
  <si>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</si>
  <si>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</si>
  <si>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</si>
  <si>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</si>
  <si>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</si>
  <si>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</si>
  <si>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</si>
  <si>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</si>
  <si>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</si>
  <si>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</si>
  <si>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</si>
  <si>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</si>
  <si>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</si>
  <si>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</si>
  <si>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</si>
  <si>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</si>
  <si>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</si>
  <si>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</si>
  <si>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</si>
  <si>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</si>
  <si>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</si>
  <si>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</si>
  <si>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</si>
  <si>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</si>
  <si>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</si>
  <si>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</si>
  <si>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</si>
  <si>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</si>
  <si>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</si>
  <si>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</si>
  <si>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</si>
  <si>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</si>
  <si>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</si>
  <si>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</si>
  <si>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</si>
  <si>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</si>
  <si>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</si>
  <si>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</si>
  <si>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</si>
  <si>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</si>
  <si>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</si>
  <si>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</si>
  <si>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</si>
  <si>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</si>
  <si>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</si>
  <si>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</si>
  <si>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</si>
  <si>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</si>
  <si>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</si>
  <si>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</si>
  <si>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</si>
  <si>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</si>
  <si>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</si>
  <si>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</si>
  <si>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</si>
  <si>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</si>
  <si>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</si>
  <si>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</si>
  <si>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</si>
  <si>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</si>
  <si>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</si>
  <si>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</si>
  <si>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</si>
  <si>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</si>
  <si>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</si>
  <si>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</si>
  <si>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</si>
  <si>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</si>
  <si>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</si>
  <si>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</si>
  <si>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</si>
  <si>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</si>
  <si>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</si>
  <si>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</si>
  <si>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</si>
  <si>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</si>
  <si>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</si>
  <si>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</si>
  <si>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</si>
  <si>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</si>
  <si>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</si>
  <si>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</si>
  <si>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</si>
  <si>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</si>
  <si>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</si>
  <si>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</si>
  <si>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</si>
  <si>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</si>
  <si>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</si>
  <si>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</si>
  <si>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</si>
  <si>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</si>
  <si>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</si>
  <si>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</si>
  <si>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</si>
  <si>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</si>
  <si>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</si>
  <si>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</si>
  <si>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</si>
  <si>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</si>
  <si>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</si>
  <si>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</si>
  <si>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</si>
  <si>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</si>
  <si>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</si>
  <si>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</si>
  <si>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</si>
  <si>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</si>
  <si>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</si>
  <si>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</si>
  <si>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</si>
  <si>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</si>
  <si>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</si>
  <si>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</si>
  <si>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</si>
  <si>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</si>
  <si>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</si>
  <si>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</si>
  <si>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</si>
  <si>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</si>
  <si>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</si>
  <si>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</si>
  <si>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</si>
  <si>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</si>
  <si>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</si>
  <si>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</si>
  <si>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</si>
  <si>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</si>
  <si>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</si>
  <si>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</si>
  <si>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</si>
  <si>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</si>
  <si>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</si>
  <si>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</si>
  <si>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</si>
  <si>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</si>
  <si>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</si>
  <si>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</si>
  <si>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</si>
  <si>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</si>
  <si>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</si>
  <si>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</si>
  <si>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</si>
  <si>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</si>
  <si>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</si>
  <si>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</si>
  <si>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</si>
  <si>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</si>
  <si>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</si>
  <si>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</si>
  <si>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</si>
  <si>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</si>
  <si>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</si>
  <si>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</si>
  <si>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</si>
  <si>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</si>
  <si>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</si>
  <si>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</si>
  <si>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</si>
  <si>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</si>
  <si>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</si>
  <si>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</si>
  <si>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</si>
  <si>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</si>
  <si>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</si>
  <si>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</si>
  <si>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</si>
  <si>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</si>
  <si>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</si>
  <si>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</si>
  <si>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</si>
  <si>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</si>
  <si>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</si>
  <si>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</si>
  <si>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</si>
  <si>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</si>
  <si>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</si>
  <si>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</si>
  <si>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</si>
  <si>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</si>
  <si>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</si>
  <si>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</si>
  <si>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</si>
  <si>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</si>
  <si>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</si>
  <si>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</si>
  <si>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</si>
  <si>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</si>
  <si>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</si>
  <si>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</si>
  <si>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</si>
  <si>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</si>
  <si>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</si>
  <si>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</si>
  <si>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</si>
  <si>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</si>
  <si>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</si>
  <si>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</si>
  <si>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</si>
  <si>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</si>
  <si>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</si>
  <si>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</si>
  <si>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</si>
  <si>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</si>
  <si>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</si>
  <si>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</si>
  <si>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</si>
  <si>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</si>
  <si>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</si>
  <si>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</si>
  <si>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</si>
  <si>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</si>
  <si>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</si>
  <si>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</si>
  <si>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</si>
  <si>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</si>
  <si>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</si>
  <si>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</si>
  <si>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</si>
  <si>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</si>
  <si>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</si>
  <si>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</si>
  <si>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</si>
  <si>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</si>
  <si>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</si>
  <si>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</si>
  <si>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</si>
  <si>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</si>
  <si>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</si>
  <si>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</si>
  <si>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</si>
  <si>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</si>
  <si>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</si>
  <si>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</si>
  <si>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</si>
  <si>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</si>
  <si>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</si>
  <si>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</si>
  <si>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</si>
  <si>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</si>
  <si>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</si>
  <si>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</si>
  <si>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</si>
  <si>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</si>
  <si>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</si>
  <si>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</si>
  <si>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</si>
  <si>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</si>
  <si>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</si>
  <si>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VPL11810        </t>
  </si>
  <si>
    <t xml:space="preserve">     VIC11814        </t>
  </si>
  <si>
    <t xml:space="preserve">     VPL11811        </t>
  </si>
  <si>
    <t xml:space="preserve">2251.10         </t>
  </si>
  <si>
    <t xml:space="preserve">2251.11         </t>
  </si>
  <si>
    <t xml:space="preserve">2251.12         </t>
  </si>
  <si>
    <t xml:space="preserve">     VHM11801        </t>
  </si>
  <si>
    <t xml:space="preserve">     MSN12002        </t>
  </si>
  <si>
    <t xml:space="preserve">     MSR118001       </t>
  </si>
  <si>
    <t xml:space="preserve">     NPM11907        </t>
  </si>
  <si>
    <t xml:space="preserve">     VPL11812        </t>
  </si>
  <si>
    <t>2251.13</t>
  </si>
  <si>
    <t>2251.14</t>
  </si>
  <si>
    <t>2251.15</t>
  </si>
  <si>
    <t xml:space="preserve">     SCR11816        </t>
  </si>
  <si>
    <t xml:space="preserve">     VIC11901        </t>
  </si>
  <si>
    <t>Ngày 30 tháng 09 năm 2020
As at 30 September 2020</t>
  </si>
  <si>
    <t>Tiền gửi hoạt động
Cash on activities account</t>
  </si>
  <si>
    <t>Tháng 10 năm 2020/October 2020</t>
  </si>
  <si>
    <t>Tại ngày 31 tháng 10 năm 2020/As at 31 October 2020</t>
  </si>
  <si>
    <r>
      <rPr>
        <b/>
        <sz val="8"/>
        <rFont val="Tahoma"/>
        <family val="2"/>
      </rPr>
      <t>Ngày 04 tháng 11 năm 2020</t>
    </r>
    <r>
      <rPr>
        <sz val="8"/>
        <rFont val="Tahoma"/>
        <family val="2"/>
      </rPr>
      <t xml:space="preserve">
04 Nov 2020</t>
    </r>
  </si>
  <si>
    <t>KỲ TRƯỚC/ LAST PERIOD
30/09/2020</t>
  </si>
  <si>
    <t>KỲ BÁO CÁO/ THIS PERIOD
31/10/2020</t>
  </si>
  <si>
    <t>Ngày 31 tháng 10 năm 2020
As at 31 October 2020</t>
  </si>
  <si>
    <t xml:space="preserve">    </t>
  </si>
  <si>
    <t xml:space="preserve">     SGP202103 (*)       </t>
  </si>
  <si>
    <t xml:space="preserve"> </t>
  </si>
  <si>
    <t>20.10</t>
  </si>
</sst>
</file>

<file path=xl/styles.xml><?xml version="1.0" encoding="utf-8"?>
<styleSheet xmlns="http://schemas.openxmlformats.org/spreadsheetml/2006/main">
  <numFmts count="6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quot;$&quot;#,##0_);[Red]\(&quot;$&quot;#,##0\)"/>
    <numFmt numFmtId="175" formatCode="_(&quot;$&quot;* #,##0_);_(&quot;$&quot;* \(#,##0\);_(&quot;$&quot;* &quot;-&quot;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quot;$&quot;#,##0_);\(&quot;$&quot;#,##0\)"/>
    <numFmt numFmtId="212" formatCode="d"/>
    <numFmt numFmtId="213" formatCode="#"/>
    <numFmt numFmtId="214" formatCode="&quot;¡Ì&quot;#,##0;[Red]\-&quot;¡Ì&quot;#,##0"/>
    <numFmt numFmtId="215" formatCode="#,##0.00\ &quot;F&quot;;[Red]\-#,##0.00\ &quot;F&quot;"/>
    <numFmt numFmtId="216" formatCode="_-* #,##0\ &quot;F&quot;_-;\-* #,##0\ &quot;F&quot;_-;_-* &quot;-&quot;\ &quot;F&quot;_-;_-@_-"/>
    <numFmt numFmtId="217" formatCode="#,##0.00\ &quot;F&quot;;\-#,##0.00\ &quot;F&quot;"/>
    <numFmt numFmtId="218" formatCode="_-* #,##0\ &quot;DM&quot;_-;\-* #,##0\ &quot;DM&quot;_-;_-* &quot;-&quot;\ &quot;DM&quot;_-;_-@_-"/>
    <numFmt numFmtId="219" formatCode="_-* #,##0.00\ &quot;DM&quot;_-;\-* #,##0.00\ &quot;DM&quot;_-;_-* &quot;-&quot;??\ &quot;DM&quot;_-;_-@_-"/>
    <numFmt numFmtId="220" formatCode="_(&quot;$&quot;* #,##0.00_);_(&quot;$&quot;* \(#,##0.00\);_(&quot;$&quot;* &quot;-&quot;??_);_(@_)"/>
    <numFmt numFmtId="221" formatCode="_-* #,##0\ _s_u_'_m_-;\-* #,##0\ _s_u_'_m_-;_-* &quot;-&quot;\ _s_u_'_m_-;_-@_-"/>
    <numFmt numFmtId="222" formatCode="_-* #,##0.00\ _s_u_'_m_-;\-* #,##0.00\ _s_u_'_m_-;_-* &quot;-&quot;??\ _s_u_'_m_-;_-@_-"/>
  </numFmts>
  <fonts count="18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49">
    <xf numFmtId="0" fontId="0" fillId="0" borderId="0"/>
    <xf numFmtId="165" fontId="9" fillId="0" borderId="0" quotePrefix="1" applyFont="0" applyFill="0" applyBorder="0" applyAlignment="0">
      <protection locked="0"/>
    </xf>
    <xf numFmtId="165" fontId="35" fillId="0" borderId="0" applyFont="0" applyFill="0" applyBorder="0" applyAlignment="0" applyProtection="0"/>
    <xf numFmtId="165" fontId="21" fillId="0" borderId="0" applyFont="0" applyFill="0" applyBorder="0" applyAlignment="0" applyProtection="0"/>
    <xf numFmtId="165" fontId="3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9" fontId="9" fillId="0" borderId="0" quotePrefix="1" applyFont="0" applyFill="0" applyBorder="0" applyAlignment="0">
      <protection locked="0"/>
    </xf>
    <xf numFmtId="9" fontId="35"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0" fontId="7" fillId="0" borderId="0"/>
    <xf numFmtId="165" fontId="9" fillId="0" borderId="0" quotePrefix="1" applyFont="0" applyFill="0" applyBorder="0" applyAlignment="0">
      <protection locked="0"/>
    </xf>
    <xf numFmtId="169" fontId="65" fillId="0" borderId="0" applyFont="0" applyFill="0" applyBorder="0" applyAlignment="0" applyProtection="0"/>
    <xf numFmtId="0" fontId="66" fillId="0" borderId="0" applyNumberFormat="0" applyFill="0" applyBorder="0" applyAlignment="0" applyProtection="0"/>
    <xf numFmtId="170" fontId="66" fillId="0" borderId="0" applyNumberFormat="0" applyFill="0" applyBorder="0" applyAlignment="0" applyProtection="0"/>
    <xf numFmtId="170" fontId="66" fillId="0" borderId="0" applyNumberFormat="0" applyFill="0" applyBorder="0" applyAlignment="0" applyProtection="0"/>
    <xf numFmtId="171" fontId="67" fillId="0" borderId="0" applyBorder="0"/>
    <xf numFmtId="0" fontId="9" fillId="0" borderId="0"/>
    <xf numFmtId="0" fontId="68"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40" fontId="69" fillId="0" borderId="0" applyFont="0" applyFill="0" applyBorder="0" applyAlignment="0" applyProtection="0"/>
    <xf numFmtId="173" fontId="70" fillId="0" borderId="0" applyFont="0" applyFill="0" applyBorder="0" applyAlignment="0" applyProtection="0"/>
    <xf numFmtId="38" fontId="69" fillId="0" borderId="0" applyFont="0" applyFill="0" applyBorder="0" applyAlignment="0" applyProtection="0"/>
    <xf numFmtId="41" fontId="71" fillId="0" borderId="0" applyFont="0" applyFill="0" applyBorder="0" applyAlignment="0" applyProtection="0"/>
    <xf numFmtId="9" fontId="72" fillId="0" borderId="0" applyFont="0" applyFill="0" applyBorder="0" applyAlignment="0" applyProtection="0"/>
    <xf numFmtId="174" fontId="73" fillId="0" borderId="0" applyFont="0" applyFill="0" applyBorder="0" applyAlignment="0" applyProtection="0"/>
    <xf numFmtId="0" fontId="7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75" fillId="0" borderId="0"/>
    <xf numFmtId="0" fontId="9" fillId="0" borderId="0" applyNumberFormat="0" applyFill="0" applyBorder="0" applyAlignment="0" applyProtection="0"/>
    <xf numFmtId="0" fontId="76" fillId="0" borderId="0"/>
    <xf numFmtId="0" fontId="76" fillId="0" borderId="0"/>
    <xf numFmtId="0" fontId="77" fillId="0" borderId="0">
      <alignment vertical="top"/>
    </xf>
    <xf numFmtId="175" fontId="78" fillId="0" borderId="0" applyFont="0" applyFill="0" applyBorder="0" applyAlignment="0" applyProtection="0"/>
    <xf numFmtId="0" fontId="79" fillId="0" borderId="0" applyNumberFormat="0" applyFill="0" applyBorder="0" applyAlignment="0" applyProtection="0"/>
    <xf numFmtId="175" fontId="78" fillId="0" borderId="0" applyFont="0" applyFill="0" applyBorder="0" applyAlignment="0" applyProtection="0"/>
    <xf numFmtId="169" fontId="65" fillId="0" borderId="0" applyFont="0" applyFill="0" applyBorder="0" applyAlignment="0" applyProtection="0"/>
    <xf numFmtId="43" fontId="65" fillId="0" borderId="0" applyFont="0" applyFill="0" applyBorder="0" applyAlignment="0" applyProtection="0"/>
    <xf numFmtId="176" fontId="78" fillId="0" borderId="0" applyFont="0" applyFill="0" applyBorder="0" applyAlignment="0" applyProtection="0"/>
    <xf numFmtId="41" fontId="65" fillId="0" borderId="0" applyFont="0" applyFill="0" applyBorder="0" applyAlignment="0" applyProtection="0"/>
    <xf numFmtId="175" fontId="78" fillId="0" borderId="0" applyFont="0" applyFill="0" applyBorder="0" applyAlignment="0" applyProtection="0"/>
    <xf numFmtId="176" fontId="78" fillId="0" borderId="0" applyFont="0" applyFill="0" applyBorder="0" applyAlignment="0" applyProtection="0"/>
    <xf numFmtId="43" fontId="65" fillId="0" borderId="0" applyFont="0" applyFill="0" applyBorder="0" applyAlignment="0" applyProtection="0"/>
    <xf numFmtId="177" fontId="78" fillId="0" borderId="0" applyFont="0" applyFill="0" applyBorder="0" applyAlignment="0" applyProtection="0"/>
    <xf numFmtId="41" fontId="65" fillId="0" borderId="0" applyFont="0" applyFill="0" applyBorder="0" applyAlignment="0" applyProtection="0"/>
    <xf numFmtId="43" fontId="65" fillId="0" borderId="0" applyFont="0" applyFill="0" applyBorder="0" applyAlignment="0" applyProtection="0"/>
    <xf numFmtId="177" fontId="78" fillId="0" borderId="0" applyFont="0" applyFill="0" applyBorder="0" applyAlignment="0" applyProtection="0"/>
    <xf numFmtId="176" fontId="78" fillId="0" borderId="0" applyFont="0" applyFill="0" applyBorder="0" applyAlignment="0" applyProtection="0"/>
    <xf numFmtId="41" fontId="65" fillId="0" borderId="0" applyFont="0" applyFill="0" applyBorder="0" applyAlignment="0" applyProtection="0"/>
    <xf numFmtId="169" fontId="65" fillId="0" borderId="0" applyFont="0" applyFill="0" applyBorder="0" applyAlignment="0" applyProtection="0"/>
    <xf numFmtId="175" fontId="78" fillId="0" borderId="0" applyFont="0" applyFill="0" applyBorder="0" applyAlignment="0" applyProtection="0"/>
    <xf numFmtId="41" fontId="65" fillId="0" borderId="0" applyFont="0" applyFill="0" applyBorder="0" applyAlignment="0" applyProtection="0"/>
    <xf numFmtId="177" fontId="78" fillId="0" borderId="0" applyFont="0" applyFill="0" applyBorder="0" applyAlignment="0" applyProtection="0"/>
    <xf numFmtId="176" fontId="78" fillId="0" borderId="0" applyFont="0" applyFill="0" applyBorder="0" applyAlignment="0" applyProtection="0"/>
    <xf numFmtId="169" fontId="65" fillId="0" borderId="0" applyFont="0" applyFill="0" applyBorder="0" applyAlignment="0" applyProtection="0"/>
    <xf numFmtId="43" fontId="65" fillId="0" borderId="0" applyFont="0" applyFill="0" applyBorder="0" applyAlignment="0" applyProtection="0"/>
    <xf numFmtId="0" fontId="79" fillId="0" borderId="0" applyNumberFormat="0" applyFill="0" applyBorder="0" applyAlignment="0" applyProtection="0"/>
    <xf numFmtId="178" fontId="9" fillId="0" borderId="0" applyFont="0" applyFill="0" applyBorder="0" applyAlignment="0" applyProtection="0"/>
    <xf numFmtId="179" fontId="9" fillId="0" borderId="0" applyFont="0" applyFill="0" applyBorder="0" applyAlignment="0" applyProtection="0"/>
    <xf numFmtId="0" fontId="9" fillId="0" borderId="0"/>
    <xf numFmtId="0" fontId="80" fillId="0" borderId="0"/>
    <xf numFmtId="0" fontId="81" fillId="21" borderId="0"/>
    <xf numFmtId="9" fontId="82" fillId="0" borderId="0" applyBorder="0" applyAlignment="0" applyProtection="0"/>
    <xf numFmtId="0" fontId="83" fillId="21" borderId="0"/>
    <xf numFmtId="0" fontId="19" fillId="0" borderId="0"/>
    <xf numFmtId="170" fontId="84" fillId="22" borderId="0" applyNumberFormat="0" applyBorder="0" applyAlignment="0" applyProtection="0"/>
    <xf numFmtId="0" fontId="7" fillId="9" borderId="0" applyNumberFormat="0" applyBorder="0" applyAlignment="0" applyProtection="0"/>
    <xf numFmtId="170" fontId="84" fillId="23" borderId="0" applyNumberFormat="0" applyBorder="0" applyAlignment="0" applyProtection="0"/>
    <xf numFmtId="0" fontId="7" fillId="11" borderId="0" applyNumberFormat="0" applyBorder="0" applyAlignment="0" applyProtection="0"/>
    <xf numFmtId="170" fontId="84" fillId="24" borderId="0" applyNumberFormat="0" applyBorder="0" applyAlignment="0" applyProtection="0"/>
    <xf numFmtId="0" fontId="7" fillId="13" borderId="0" applyNumberFormat="0" applyBorder="0" applyAlignment="0" applyProtection="0"/>
    <xf numFmtId="170" fontId="84" fillId="25" borderId="0" applyNumberFormat="0" applyBorder="0" applyAlignment="0" applyProtection="0"/>
    <xf numFmtId="0" fontId="7" fillId="15" borderId="0" applyNumberFormat="0" applyBorder="0" applyAlignment="0" applyProtection="0"/>
    <xf numFmtId="170" fontId="84" fillId="26" borderId="0" applyNumberFormat="0" applyBorder="0" applyAlignment="0" applyProtection="0"/>
    <xf numFmtId="0" fontId="7" fillId="17" borderId="0" applyNumberFormat="0" applyBorder="0" applyAlignment="0" applyProtection="0"/>
    <xf numFmtId="170" fontId="84" fillId="27" borderId="0" applyNumberFormat="0" applyBorder="0" applyAlignment="0" applyProtection="0"/>
    <xf numFmtId="0" fontId="7" fillId="19" borderId="0" applyNumberFormat="0" applyBorder="0" applyAlignment="0" applyProtection="0"/>
    <xf numFmtId="0" fontId="85" fillId="21" borderId="0"/>
    <xf numFmtId="0" fontId="86" fillId="0" borderId="0"/>
    <xf numFmtId="0" fontId="87" fillId="0" borderId="0">
      <alignment wrapText="1"/>
    </xf>
    <xf numFmtId="170" fontId="84" fillId="28" borderId="0" applyNumberFormat="0" applyBorder="0" applyAlignment="0" applyProtection="0"/>
    <xf numFmtId="0" fontId="7" fillId="10" borderId="0" applyNumberFormat="0" applyBorder="0" applyAlignment="0" applyProtection="0"/>
    <xf numFmtId="170" fontId="84" fillId="29" borderId="0" applyNumberFormat="0" applyBorder="0" applyAlignment="0" applyProtection="0"/>
    <xf numFmtId="0" fontId="7" fillId="12" borderId="0" applyNumberFormat="0" applyBorder="0" applyAlignment="0" applyProtection="0"/>
    <xf numFmtId="170" fontId="84" fillId="30" borderId="0" applyNumberFormat="0" applyBorder="0" applyAlignment="0" applyProtection="0"/>
    <xf numFmtId="0" fontId="7" fillId="14" borderId="0" applyNumberFormat="0" applyBorder="0" applyAlignment="0" applyProtection="0"/>
    <xf numFmtId="170" fontId="84" fillId="25" borderId="0" applyNumberFormat="0" applyBorder="0" applyAlignment="0" applyProtection="0"/>
    <xf numFmtId="0" fontId="7" fillId="16" borderId="0" applyNumberFormat="0" applyBorder="0" applyAlignment="0" applyProtection="0"/>
    <xf numFmtId="170" fontId="84" fillId="28" borderId="0" applyNumberFormat="0" applyBorder="0" applyAlignment="0" applyProtection="0"/>
    <xf numFmtId="0" fontId="7" fillId="18" borderId="0" applyNumberFormat="0" applyBorder="0" applyAlignment="0" applyProtection="0"/>
    <xf numFmtId="170" fontId="84" fillId="31" borderId="0" applyNumberFormat="0" applyBorder="0" applyAlignment="0" applyProtection="0"/>
    <xf numFmtId="0" fontId="7" fillId="20" borderId="0" applyNumberFormat="0" applyBorder="0" applyAlignment="0" applyProtection="0"/>
    <xf numFmtId="170" fontId="88" fillId="32" borderId="0" applyNumberFormat="0" applyBorder="0" applyAlignment="0" applyProtection="0"/>
    <xf numFmtId="170" fontId="88" fillId="29" borderId="0" applyNumberFormat="0" applyBorder="0" applyAlignment="0" applyProtection="0"/>
    <xf numFmtId="170" fontId="88" fillId="30" borderId="0" applyNumberFormat="0" applyBorder="0" applyAlignment="0" applyProtection="0"/>
    <xf numFmtId="170" fontId="88" fillId="33" borderId="0" applyNumberFormat="0" applyBorder="0" applyAlignment="0" applyProtection="0"/>
    <xf numFmtId="170" fontId="88" fillId="34" borderId="0" applyNumberFormat="0" applyBorder="0" applyAlignment="0" applyProtection="0"/>
    <xf numFmtId="170" fontId="88" fillId="35" borderId="0" applyNumberFormat="0" applyBorder="0" applyAlignment="0" applyProtection="0"/>
    <xf numFmtId="170" fontId="88" fillId="36" borderId="0" applyNumberFormat="0" applyBorder="0" applyAlignment="0" applyProtection="0"/>
    <xf numFmtId="170" fontId="88" fillId="37" borderId="0" applyNumberFormat="0" applyBorder="0" applyAlignment="0" applyProtection="0"/>
    <xf numFmtId="170" fontId="88" fillId="38" borderId="0" applyNumberFormat="0" applyBorder="0" applyAlignment="0" applyProtection="0"/>
    <xf numFmtId="170" fontId="88" fillId="33" borderId="0" applyNumberFormat="0" applyBorder="0" applyAlignment="0" applyProtection="0"/>
    <xf numFmtId="170" fontId="88" fillId="34" borderId="0" applyNumberFormat="0" applyBorder="0" applyAlignment="0" applyProtection="0"/>
    <xf numFmtId="170" fontId="88" fillId="39" borderId="0" applyNumberFormat="0" applyBorder="0" applyAlignment="0" applyProtection="0"/>
    <xf numFmtId="0" fontId="89" fillId="0" borderId="0" applyNumberFormat="0" applyAlignment="0"/>
    <xf numFmtId="180" fontId="9" fillId="0" borderId="0" applyFont="0" applyFill="0" applyBorder="0" applyAlignment="0" applyProtection="0"/>
    <xf numFmtId="0" fontId="90" fillId="0" borderId="0" applyFont="0" applyFill="0" applyBorder="0" applyAlignment="0" applyProtection="0"/>
    <xf numFmtId="181" fontId="91" fillId="0" borderId="0" applyFont="0" applyFill="0" applyBorder="0" applyAlignment="0" applyProtection="0"/>
    <xf numFmtId="182" fontId="9" fillId="0" borderId="0" applyFont="0" applyFill="0" applyBorder="0" applyAlignment="0" applyProtection="0"/>
    <xf numFmtId="0" fontId="90" fillId="0" borderId="0" applyFont="0" applyFill="0" applyBorder="0" applyAlignment="0" applyProtection="0"/>
    <xf numFmtId="182" fontId="9" fillId="0" borderId="0" applyFont="0" applyFill="0" applyBorder="0" applyAlignment="0" applyProtection="0"/>
    <xf numFmtId="0" fontId="92" fillId="0" borderId="0">
      <alignment horizontal="center" wrapText="1"/>
      <protection locked="0"/>
    </xf>
    <xf numFmtId="183" fontId="93" fillId="0" borderId="0" applyFont="0" applyFill="0" applyBorder="0" applyAlignment="0" applyProtection="0"/>
    <xf numFmtId="0" fontId="90" fillId="0" borderId="0" applyFont="0" applyFill="0" applyBorder="0" applyAlignment="0" applyProtection="0"/>
    <xf numFmtId="183" fontId="93" fillId="0" borderId="0" applyFont="0" applyFill="0" applyBorder="0" applyAlignment="0" applyProtection="0"/>
    <xf numFmtId="184" fontId="93" fillId="0" borderId="0" applyFont="0" applyFill="0" applyBorder="0" applyAlignment="0" applyProtection="0"/>
    <xf numFmtId="0" fontId="90" fillId="0" borderId="0" applyFont="0" applyFill="0" applyBorder="0" applyAlignment="0" applyProtection="0"/>
    <xf numFmtId="184" fontId="93" fillId="0" borderId="0" applyFont="0" applyFill="0" applyBorder="0" applyAlignment="0" applyProtection="0"/>
    <xf numFmtId="169" fontId="65" fillId="0" borderId="0" applyFont="0" applyFill="0" applyBorder="0" applyAlignment="0" applyProtection="0"/>
    <xf numFmtId="170" fontId="94" fillId="23" borderId="0" applyNumberFormat="0" applyBorder="0" applyAlignment="0" applyProtection="0"/>
    <xf numFmtId="0" fontId="90" fillId="0" borderId="0"/>
    <xf numFmtId="0" fontId="80" fillId="0" borderId="0"/>
    <xf numFmtId="0" fontId="90" fillId="0" borderId="0"/>
    <xf numFmtId="37" fontId="95" fillId="0" borderId="0"/>
    <xf numFmtId="173" fontId="9" fillId="0" borderId="0" applyFont="0" applyFill="0" applyBorder="0" applyAlignment="0" applyProtection="0"/>
    <xf numFmtId="185" fontId="9" fillId="0" borderId="0" applyFont="0" applyFill="0" applyBorder="0" applyAlignment="0" applyProtection="0"/>
    <xf numFmtId="171" fontId="67" fillId="0" borderId="0" applyFill="0"/>
    <xf numFmtId="186" fontId="67" fillId="0" borderId="0" applyNumberFormat="0" applyFill="0" applyBorder="0" applyAlignment="0">
      <alignment horizontal="center"/>
    </xf>
    <xf numFmtId="0" fontId="96" fillId="0" borderId="0" applyNumberFormat="0" applyFill="0">
      <alignment horizontal="center" vertical="center" wrapText="1"/>
    </xf>
    <xf numFmtId="171" fontId="67" fillId="0" borderId="10" applyFill="0" applyBorder="0"/>
    <xf numFmtId="164" fontId="67" fillId="0" borderId="0" applyAlignment="0"/>
    <xf numFmtId="0" fontId="96" fillId="0" borderId="0" applyFill="0" applyBorder="0">
      <alignment horizontal="center" vertical="center"/>
    </xf>
    <xf numFmtId="0" fontId="96" fillId="0" borderId="0" applyFill="0" applyBorder="0">
      <alignment horizontal="center" vertical="center"/>
    </xf>
    <xf numFmtId="171" fontId="67" fillId="0" borderId="9" applyFill="0" applyBorder="0"/>
    <xf numFmtId="0" fontId="67" fillId="0" borderId="0" applyNumberFormat="0" applyAlignment="0"/>
    <xf numFmtId="0" fontId="80" fillId="0" borderId="0" applyFill="0" applyBorder="0">
      <alignment horizontal="center" vertical="center" wrapText="1"/>
    </xf>
    <xf numFmtId="0" fontId="96" fillId="0" borderId="0" applyFill="0" applyBorder="0">
      <alignment horizontal="center" vertical="center" wrapText="1"/>
    </xf>
    <xf numFmtId="171" fontId="67" fillId="0" borderId="0" applyFill="0"/>
    <xf numFmtId="0" fontId="67" fillId="0" borderId="0" applyNumberFormat="0" applyAlignment="0">
      <alignment horizontal="center"/>
    </xf>
    <xf numFmtId="0" fontId="80" fillId="0" borderId="0" applyFill="0">
      <alignment horizontal="center" vertical="center" wrapText="1"/>
    </xf>
    <xf numFmtId="0" fontId="96" fillId="0" borderId="0" applyFill="0">
      <alignment horizontal="center" vertical="center" wrapText="1"/>
    </xf>
    <xf numFmtId="171" fontId="67" fillId="0" borderId="0" applyFill="0"/>
    <xf numFmtId="0" fontId="67" fillId="0" borderId="0" applyNumberFormat="0" applyAlignment="0">
      <alignment horizontal="center"/>
    </xf>
    <xf numFmtId="0" fontId="67" fillId="0" borderId="0" applyFill="0">
      <alignment vertical="center" wrapText="1"/>
    </xf>
    <xf numFmtId="0" fontId="96" fillId="0" borderId="0">
      <alignment horizontal="center" vertical="center" wrapText="1"/>
    </xf>
    <xf numFmtId="171" fontId="67" fillId="0" borderId="0" applyFill="0"/>
    <xf numFmtId="0" fontId="80"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7" fillId="0" borderId="0" applyFill="0"/>
    <xf numFmtId="0" fontId="67"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8" fillId="0" borderId="0" applyFill="0"/>
    <xf numFmtId="0" fontId="67" fillId="0" borderId="0" applyNumberFormat="0" applyAlignment="0">
      <alignment horizontal="center"/>
    </xf>
    <xf numFmtId="0" fontId="99" fillId="0" borderId="0">
      <alignment horizontal="center" wrapText="1"/>
    </xf>
    <xf numFmtId="0" fontId="96" fillId="0" borderId="0" applyFill="0">
      <alignment horizontal="center" vertical="center" wrapText="1"/>
    </xf>
    <xf numFmtId="187" fontId="9" fillId="0" borderId="0" applyFill="0" applyBorder="0" applyAlignment="0"/>
    <xf numFmtId="170" fontId="100" fillId="21" borderId="11" applyNumberFormat="0" applyAlignment="0" applyProtection="0"/>
    <xf numFmtId="0" fontId="101" fillId="0" borderId="0"/>
    <xf numFmtId="188" fontId="78" fillId="0" borderId="0" applyFont="0" applyFill="0" applyBorder="0" applyAlignment="0" applyProtection="0"/>
    <xf numFmtId="170" fontId="102" fillId="40" borderId="12" applyNumberFormat="0" applyAlignment="0" applyProtection="0"/>
    <xf numFmtId="1" fontId="103" fillId="0" borderId="7" applyBorder="0"/>
    <xf numFmtId="164"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7" fillId="0" borderId="0" applyFont="0" applyFill="0" applyBorder="0" applyAlignment="0" applyProtection="0"/>
    <xf numFmtId="165" fontId="77"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165" fontId="7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89" fontId="80" fillId="0" borderId="0"/>
    <xf numFmtId="189" fontId="80" fillId="0" borderId="0"/>
    <xf numFmtId="190" fontId="104" fillId="0" borderId="0"/>
    <xf numFmtId="3" fontId="9" fillId="0" borderId="0" applyFont="0" applyFill="0" applyBorder="0" applyAlignment="0" applyProtection="0"/>
    <xf numFmtId="3" fontId="9" fillId="0" borderId="0" applyFont="0" applyFill="0" applyBorder="0" applyAlignment="0" applyProtection="0"/>
    <xf numFmtId="0" fontId="105" fillId="0" borderId="0" applyNumberFormat="0" applyAlignment="0">
      <alignment horizontal="left"/>
    </xf>
    <xf numFmtId="0" fontId="106" fillId="0" borderId="0" applyNumberFormat="0" applyAlignment="0"/>
    <xf numFmtId="191" fontId="107" fillId="0" borderId="0" applyFont="0" applyFill="0" applyBorder="0" applyAlignment="0" applyProtection="0"/>
    <xf numFmtId="192" fontId="9" fillId="0" borderId="0" applyFont="0" applyFill="0" applyBorder="0" applyAlignment="0" applyProtection="0"/>
    <xf numFmtId="192" fontId="9" fillId="0" borderId="0" applyFont="0" applyFill="0" applyBorder="0" applyAlignment="0" applyProtection="0"/>
    <xf numFmtId="193" fontId="9" fillId="0" borderId="0"/>
    <xf numFmtId="0" fontId="9" fillId="0" borderId="0" applyFont="0" applyFill="0" applyBorder="0" applyAlignment="0" applyProtection="0"/>
    <xf numFmtId="0" fontId="9" fillId="0" borderId="0" applyFont="0" applyFill="0" applyBorder="0" applyAlignment="0" applyProtection="0"/>
    <xf numFmtId="194" fontId="9" fillId="0" borderId="0" applyFont="0" applyFill="0" applyBorder="0" applyAlignment="0" applyProtection="0"/>
    <xf numFmtId="195" fontId="9" fillId="0" borderId="0" applyFont="0" applyFill="0" applyBorder="0" applyAlignment="0" applyProtection="0"/>
    <xf numFmtId="196" fontId="9" fillId="0" borderId="0"/>
    <xf numFmtId="0" fontId="78" fillId="0" borderId="13">
      <alignment horizontal="left"/>
    </xf>
    <xf numFmtId="0" fontId="108" fillId="0" borderId="0" applyNumberFormat="0" applyAlignment="0">
      <alignment horizontal="left"/>
    </xf>
    <xf numFmtId="197" fontId="19" fillId="0" borderId="0" applyFont="0" applyFill="0" applyBorder="0" applyAlignment="0" applyProtection="0"/>
    <xf numFmtId="198" fontId="9" fillId="0" borderId="0" applyFont="0" applyFill="0" applyBorder="0" applyAlignment="0" applyProtection="0"/>
    <xf numFmtId="170" fontId="109" fillId="0" borderId="0" applyNumberForma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99" fontId="19" fillId="0" borderId="14" applyFont="0" applyFill="0" applyBorder="0" applyProtection="0"/>
    <xf numFmtId="170" fontId="110" fillId="24" borderId="0" applyNumberFormat="0" applyBorder="0" applyAlignment="0" applyProtection="0"/>
    <xf numFmtId="38" fontId="89" fillId="21" borderId="0" applyNumberFormat="0" applyBorder="0" applyAlignment="0" applyProtection="0"/>
    <xf numFmtId="0" fontId="111" fillId="0" borderId="0">
      <alignment horizontal="left"/>
    </xf>
    <xf numFmtId="0" fontId="112" fillId="0" borderId="15" applyNumberFormat="0" applyAlignment="0" applyProtection="0">
      <alignment horizontal="left" vertical="center"/>
    </xf>
    <xf numFmtId="0" fontId="112" fillId="0" borderId="16">
      <alignment horizontal="left" vertical="center"/>
    </xf>
    <xf numFmtId="14" fontId="66" fillId="26" borderId="17">
      <alignment horizontal="center" vertical="center" wrapText="1"/>
    </xf>
    <xf numFmtId="0" fontId="113" fillId="0" borderId="0" applyNumberFormat="0" applyFill="0" applyBorder="0" applyAlignment="0" applyProtection="0"/>
    <xf numFmtId="170" fontId="114" fillId="0" borderId="18"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2" fillId="0" borderId="0" applyNumberFormat="0" applyFill="0" applyBorder="0" applyAlignment="0" applyProtection="0"/>
    <xf numFmtId="170" fontId="115" fillId="0" borderId="19"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170" fontId="116" fillId="0" borderId="20" applyNumberFormat="0" applyFill="0" applyAlignment="0" applyProtection="0"/>
    <xf numFmtId="170" fontId="116" fillId="0" borderId="0" applyNumberFormat="0" applyFill="0" applyBorder="0" applyAlignment="0" applyProtection="0"/>
    <xf numFmtId="14" fontId="66" fillId="26" borderId="17">
      <alignment horizontal="center" vertical="center" wrapText="1"/>
    </xf>
    <xf numFmtId="200" fontId="117" fillId="0" borderId="0">
      <protection locked="0"/>
    </xf>
    <xf numFmtId="200" fontId="117" fillId="0" borderId="0">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10" fontId="89" fillId="41" borderId="1"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170" fontId="122" fillId="27" borderId="11" applyNumberFormat="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87" fontId="123" fillId="42" borderId="0"/>
    <xf numFmtId="0" fontId="92" fillId="0" borderId="0" applyNumberFormat="0" applyFont="0" applyBorder="0" applyAlignment="0"/>
    <xf numFmtId="170" fontId="124" fillId="0" borderId="21" applyNumberFormat="0" applyFill="0" applyAlignment="0" applyProtection="0"/>
    <xf numFmtId="187" fontId="123" fillId="43" borderId="0"/>
    <xf numFmtId="38" fontId="76" fillId="0" borderId="0" applyFont="0" applyFill="0" applyBorder="0" applyAlignment="0" applyProtection="0"/>
    <xf numFmtId="40" fontId="76"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125" fillId="0" borderId="17"/>
    <xf numFmtId="201" fontId="126" fillId="0" borderId="22"/>
    <xf numFmtId="169" fontId="9" fillId="0" borderId="0" applyFont="0" applyFill="0" applyBorder="0" applyAlignment="0" applyProtection="0"/>
    <xf numFmtId="202" fontId="9" fillId="0" borderId="0" applyFont="0" applyFill="0" applyBorder="0" applyAlignment="0" applyProtection="0"/>
    <xf numFmtId="203" fontId="76" fillId="0" borderId="0" applyFont="0" applyFill="0" applyBorder="0" applyAlignment="0" applyProtection="0"/>
    <xf numFmtId="204" fontId="76" fillId="0" borderId="0" applyFont="0" applyFill="0" applyBorder="0" applyAlignment="0" applyProtection="0"/>
    <xf numFmtId="205" fontId="78" fillId="0" borderId="0" applyFont="0" applyFill="0" applyBorder="0" applyAlignment="0" applyProtection="0"/>
    <xf numFmtId="206" fontId="78" fillId="0" borderId="0" applyFont="0" applyFill="0" applyBorder="0" applyAlignment="0" applyProtection="0"/>
    <xf numFmtId="0" fontId="127" fillId="0" borderId="0" applyNumberFormat="0" applyFont="0" applyFill="0" applyAlignment="0"/>
    <xf numFmtId="170" fontId="128" fillId="44" borderId="0" applyNumberFormat="0" applyBorder="0" applyAlignment="0" applyProtection="0"/>
    <xf numFmtId="0" fontId="107" fillId="0" borderId="1"/>
    <xf numFmtId="0" fontId="107" fillId="0" borderId="1"/>
    <xf numFmtId="0" fontId="80" fillId="0" borderId="0"/>
    <xf numFmtId="0" fontId="80" fillId="0" borderId="0"/>
    <xf numFmtId="0" fontId="107" fillId="0" borderId="1"/>
    <xf numFmtId="37" fontId="129" fillId="0" borderId="0"/>
    <xf numFmtId="0" fontId="130" fillId="0" borderId="1" applyNumberFormat="0" applyFont="0" applyFill="0" applyBorder="0" applyAlignment="0">
      <alignment horizontal="center"/>
    </xf>
    <xf numFmtId="207" fontId="1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7" fillId="0" borderId="0"/>
    <xf numFmtId="0" fontId="132" fillId="0" borderId="0">
      <alignment vertical="top"/>
    </xf>
    <xf numFmtId="0" fontId="7" fillId="0" borderId="0"/>
    <xf numFmtId="0" fontId="7" fillId="0" borderId="0"/>
    <xf numFmtId="0" fontId="7" fillId="0" borderId="0"/>
    <xf numFmtId="0" fontId="7" fillId="0" borderId="0"/>
    <xf numFmtId="0" fontId="7" fillId="0" borderId="0"/>
    <xf numFmtId="170" fontId="9" fillId="0" borderId="0" applyNumberFormat="0" applyFill="0" applyBorder="0" applyAlignment="0" applyProtection="0"/>
    <xf numFmtId="0" fontId="7" fillId="0" borderId="0"/>
    <xf numFmtId="0" fontId="7" fillId="0" borderId="0"/>
    <xf numFmtId="170" fontId="9" fillId="0" borderId="0" applyNumberFormat="0" applyFill="0" applyBorder="0" applyAlignment="0" applyProtection="0"/>
    <xf numFmtId="0" fontId="7" fillId="0" borderId="0"/>
    <xf numFmtId="170" fontId="9" fillId="0" borderId="0" applyNumberFormat="0" applyFill="0" applyBorder="0" applyAlignment="0" applyProtection="0"/>
    <xf numFmtId="0" fontId="7" fillId="0" borderId="0"/>
    <xf numFmtId="170" fontId="9" fillId="0" borderId="0" applyNumberFormat="0" applyFill="0" applyBorder="0" applyAlignment="0" applyProtection="0"/>
    <xf numFmtId="0" fontId="9" fillId="0" borderId="0"/>
    <xf numFmtId="0" fontId="77" fillId="0" borderId="0"/>
    <xf numFmtId="0" fontId="7" fillId="0" borderId="0"/>
    <xf numFmtId="0" fontId="7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0" fontId="9"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9" fillId="0" borderId="0"/>
    <xf numFmtId="0" fontId="7" fillId="0" borderId="0"/>
    <xf numFmtId="170" fontId="7" fillId="0" borderId="0"/>
    <xf numFmtId="0" fontId="9" fillId="0" borderId="0"/>
    <xf numFmtId="170" fontId="7" fillId="0" borderId="0"/>
    <xf numFmtId="170" fontId="7" fillId="0" borderId="0"/>
    <xf numFmtId="170" fontId="7" fillId="0" borderId="0"/>
    <xf numFmtId="170" fontId="7" fillId="0" borderId="0"/>
    <xf numFmtId="170" fontId="7" fillId="0" borderId="0"/>
    <xf numFmtId="170" fontId="7" fillId="0" borderId="0"/>
    <xf numFmtId="17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0" borderId="0"/>
    <xf numFmtId="0" fontId="19" fillId="0" borderId="0"/>
    <xf numFmtId="40" fontId="92" fillId="0" borderId="0">
      <alignment horizontal="right"/>
    </xf>
    <xf numFmtId="40" fontId="133" fillId="0" borderId="0">
      <alignment horizontal="center" wrapText="1"/>
    </xf>
    <xf numFmtId="170" fontId="77" fillId="41" borderId="23" applyNumberFormat="0" applyFont="0" applyAlignment="0" applyProtection="0"/>
    <xf numFmtId="0" fontId="7" fillId="8" borderId="8" applyNumberFormat="0" applyFont="0" applyAlignment="0" applyProtection="0"/>
    <xf numFmtId="0" fontId="7" fillId="8" borderId="8" applyNumberFormat="0" applyFont="0" applyAlignment="0" applyProtection="0"/>
    <xf numFmtId="171" fontId="92" fillId="0" borderId="0" applyBorder="0" applyAlignment="0"/>
    <xf numFmtId="0" fontId="134" fillId="0" borderId="0"/>
    <xf numFmtId="208" fontId="78" fillId="0" borderId="0" applyFont="0" applyFill="0" applyBorder="0" applyAlignment="0" applyProtection="0"/>
    <xf numFmtId="209" fontId="78" fillId="0" borderId="0" applyFont="0" applyFill="0" applyBorder="0" applyAlignment="0" applyProtection="0"/>
    <xf numFmtId="0" fontId="9" fillId="0" borderId="0" applyFont="0" applyFill="0" applyBorder="0" applyAlignment="0" applyProtection="0"/>
    <xf numFmtId="0" fontId="80" fillId="0" borderId="0"/>
    <xf numFmtId="170" fontId="135" fillId="21" borderId="24" applyNumberFormat="0" applyAlignment="0" applyProtection="0"/>
    <xf numFmtId="14" fontId="92" fillId="0" borderId="0">
      <alignment horizontal="center" wrapText="1"/>
      <protection locked="0"/>
    </xf>
    <xf numFmtId="2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9" fillId="0" borderId="0" quotePrefix="1" applyFont="0" applyFill="0" applyBorder="0" applyAlignment="0">
      <protection locked="0"/>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6" fillId="0" borderId="25" applyNumberFormat="0" applyBorder="0"/>
    <xf numFmtId="211" fontId="136" fillId="0" borderId="0"/>
    <xf numFmtId="0" fontId="76" fillId="0" borderId="0" applyNumberFormat="0" applyFont="0" applyFill="0" applyBorder="0" applyAlignment="0" applyProtection="0">
      <alignment horizontal="left"/>
    </xf>
    <xf numFmtId="38" fontId="67" fillId="21" borderId="26" applyFill="0">
      <alignment horizontal="right"/>
    </xf>
    <xf numFmtId="0" fontId="67" fillId="0" borderId="26" applyNumberFormat="0" applyFill="0" applyAlignment="0">
      <alignment horizontal="left" indent="7"/>
    </xf>
    <xf numFmtId="0" fontId="137" fillId="0" borderId="26" applyFill="0">
      <alignment horizontal="left" indent="8"/>
    </xf>
    <xf numFmtId="171" fontId="96" fillId="31" borderId="0" applyFill="0">
      <alignment horizontal="right"/>
    </xf>
    <xf numFmtId="0" fontId="96" fillId="45" borderId="0" applyNumberFormat="0">
      <alignment horizontal="right"/>
    </xf>
    <xf numFmtId="0" fontId="138" fillId="31" borderId="16" applyFill="0"/>
    <xf numFmtId="0" fontId="80" fillId="46" borderId="16" applyFill="0" applyBorder="0"/>
    <xf numFmtId="171" fontId="80" fillId="41" borderId="27" applyFill="0"/>
    <xf numFmtId="0" fontId="67" fillId="0" borderId="28" applyNumberFormat="0" applyAlignment="0"/>
    <xf numFmtId="0" fontId="138" fillId="0" borderId="0" applyFill="0">
      <alignment horizontal="left" indent="1"/>
    </xf>
    <xf numFmtId="0" fontId="139" fillId="41" borderId="0" applyFill="0">
      <alignment horizontal="left" indent="1"/>
    </xf>
    <xf numFmtId="171" fontId="67" fillId="27" borderId="27" applyFill="0"/>
    <xf numFmtId="0" fontId="67" fillId="0" borderId="27" applyNumberFormat="0" applyAlignment="0"/>
    <xf numFmtId="0" fontId="138" fillId="0" borderId="0" applyFill="0">
      <alignment horizontal="left" indent="2"/>
    </xf>
    <xf numFmtId="0" fontId="140" fillId="27" borderId="0" applyFill="0">
      <alignment horizontal="left" indent="2"/>
    </xf>
    <xf numFmtId="171" fontId="67" fillId="0" borderId="27" applyFill="0"/>
    <xf numFmtId="0" fontId="92" fillId="0" borderId="27" applyNumberFormat="0" applyAlignment="0"/>
    <xf numFmtId="0" fontId="141" fillId="0" borderId="0">
      <alignment horizontal="left" indent="3"/>
    </xf>
    <xf numFmtId="0" fontId="142" fillId="0" borderId="0" applyFill="0">
      <alignment horizontal="left" indent="3"/>
    </xf>
    <xf numFmtId="38" fontId="67" fillId="0" borderId="0" applyFill="0"/>
    <xf numFmtId="0" fontId="9" fillId="0" borderId="27" applyNumberFormat="0" applyFont="0" applyAlignment="0"/>
    <xf numFmtId="0" fontId="141" fillId="0" borderId="0">
      <alignment horizontal="left" indent="4"/>
    </xf>
    <xf numFmtId="0" fontId="67" fillId="0" borderId="0" applyFill="0" applyProtection="0">
      <alignment horizontal="left" indent="4"/>
    </xf>
    <xf numFmtId="38" fontId="67" fillId="0" borderId="0" applyFill="0"/>
    <xf numFmtId="0" fontId="67" fillId="0" borderId="0" applyNumberFormat="0" applyAlignment="0"/>
    <xf numFmtId="0" fontId="141" fillId="0" borderId="0">
      <alignment horizontal="left" indent="5"/>
    </xf>
    <xf numFmtId="0" fontId="67" fillId="0" borderId="0" applyFill="0">
      <alignment horizontal="left" indent="5"/>
    </xf>
    <xf numFmtId="171" fontId="67" fillId="0" borderId="0" applyFill="0"/>
    <xf numFmtId="0" fontId="80" fillId="0" borderId="0" applyNumberFormat="0" applyFill="0" applyAlignment="0"/>
    <xf numFmtId="0" fontId="143" fillId="0" borderId="0" applyFill="0">
      <alignment horizontal="left" indent="6"/>
    </xf>
    <xf numFmtId="0" fontId="67" fillId="0" borderId="0" applyFill="0">
      <alignment horizontal="left" indent="6"/>
    </xf>
    <xf numFmtId="212" fontId="9" fillId="0" borderId="0" applyNumberFormat="0" applyFill="0" applyBorder="0" applyAlignment="0" applyProtection="0">
      <alignment horizontal="left"/>
    </xf>
    <xf numFmtId="213" fontId="144" fillId="0" borderId="0" applyFont="0" applyFill="0" applyBorder="0" applyAlignment="0" applyProtection="0"/>
    <xf numFmtId="0" fontId="76" fillId="0" borderId="0" applyFont="0" applyFill="0" applyBorder="0" applyAlignment="0" applyProtection="0"/>
    <xf numFmtId="0" fontId="9" fillId="0" borderId="0"/>
    <xf numFmtId="214" fontId="107" fillId="0" borderId="0" applyFont="0" applyFill="0" applyBorder="0" applyAlignment="0" applyProtection="0"/>
    <xf numFmtId="177" fontId="78" fillId="0" borderId="0" applyFont="0" applyFill="0" applyBorder="0" applyAlignment="0" applyProtection="0"/>
    <xf numFmtId="175" fontId="78" fillId="0" borderId="0" applyFont="0" applyFill="0" applyBorder="0" applyAlignment="0" applyProtection="0"/>
    <xf numFmtId="0" fontId="125" fillId="0" borderId="0"/>
    <xf numFmtId="40" fontId="145" fillId="0" borderId="0" applyBorder="0">
      <alignment horizontal="right"/>
    </xf>
    <xf numFmtId="3" fontId="86" fillId="0" borderId="0" applyFill="0" applyBorder="0" applyAlignment="0" applyProtection="0">
      <alignment horizontal="right"/>
    </xf>
    <xf numFmtId="215" fontId="107" fillId="0" borderId="3">
      <alignment horizontal="right" vertical="center"/>
    </xf>
    <xf numFmtId="215" fontId="107" fillId="0" borderId="3">
      <alignment horizontal="right" vertical="center"/>
    </xf>
    <xf numFmtId="215" fontId="107" fillId="0" borderId="3">
      <alignment horizontal="right" vertical="center"/>
    </xf>
    <xf numFmtId="216" fontId="107" fillId="0" borderId="3">
      <alignment horizontal="center"/>
    </xf>
    <xf numFmtId="0" fontId="146" fillId="0" borderId="0">
      <alignment vertical="center" wrapText="1"/>
      <protection locked="0"/>
    </xf>
    <xf numFmtId="4" fontId="147" fillId="0" borderId="0"/>
    <xf numFmtId="3" fontId="148" fillId="0" borderId="29" applyNumberFormat="0" applyBorder="0" applyAlignment="0"/>
    <xf numFmtId="0" fontId="149" fillId="0" borderId="0" applyFont="0">
      <alignment horizontal="centerContinuous"/>
    </xf>
    <xf numFmtId="0" fontId="150" fillId="0" borderId="0" applyFill="0" applyBorder="0" applyProtection="0">
      <alignment horizontal="left" vertical="top"/>
    </xf>
    <xf numFmtId="170" fontId="151" fillId="0" borderId="0" applyNumberFormat="0" applyFill="0" applyBorder="0" applyAlignment="0" applyProtection="0"/>
    <xf numFmtId="0" fontId="9" fillId="0" borderId="10" applyNumberFormat="0" applyFont="0" applyFill="0" applyAlignment="0" applyProtection="0"/>
    <xf numFmtId="170" fontId="152" fillId="0" borderId="30" applyNumberFormat="0" applyFill="0" applyAlignment="0" applyProtection="0"/>
    <xf numFmtId="0" fontId="9" fillId="0" borderId="10" applyNumberFormat="0" applyFont="0" applyFill="0" applyAlignment="0" applyProtection="0"/>
    <xf numFmtId="0" fontId="9" fillId="0" borderId="10" applyNumberFormat="0" applyFont="0" applyFill="0" applyAlignment="0" applyProtection="0"/>
    <xf numFmtId="205" fontId="107" fillId="0" borderId="0"/>
    <xf numFmtId="217" fontId="107" fillId="0" borderId="1"/>
    <xf numFmtId="0" fontId="153" fillId="47" borderId="1">
      <alignment horizontal="left" vertical="center"/>
    </xf>
    <xf numFmtId="211" fontId="154" fillId="0" borderId="6">
      <alignment horizontal="left" vertical="top"/>
    </xf>
    <xf numFmtId="211" fontId="79" fillId="0" borderId="31">
      <alignment horizontal="left" vertical="top"/>
    </xf>
    <xf numFmtId="211" fontId="79" fillId="0" borderId="31">
      <alignment horizontal="left" vertical="top"/>
    </xf>
    <xf numFmtId="0" fontId="155" fillId="0" borderId="31">
      <alignment horizontal="left" vertical="center"/>
    </xf>
    <xf numFmtId="218" fontId="9" fillId="0" borderId="0" applyFont="0" applyFill="0" applyBorder="0" applyAlignment="0" applyProtection="0"/>
    <xf numFmtId="219" fontId="9" fillId="0" borderId="0" applyFont="0" applyFill="0" applyBorder="0" applyAlignment="0" applyProtection="0"/>
    <xf numFmtId="170" fontId="156" fillId="0" borderId="0" applyNumberFormat="0" applyFill="0" applyBorder="0" applyAlignment="0" applyProtection="0"/>
    <xf numFmtId="0" fontId="157" fillId="0" borderId="0">
      <alignment vertical="center"/>
    </xf>
    <xf numFmtId="175" fontId="158" fillId="0" borderId="0" applyFont="0" applyFill="0" applyBorder="0" applyAlignment="0" applyProtection="0"/>
    <xf numFmtId="220" fontId="158" fillId="0" borderId="0" applyFont="0" applyFill="0" applyBorder="0" applyAlignment="0" applyProtection="0"/>
    <xf numFmtId="0" fontId="158" fillId="0" borderId="0"/>
    <xf numFmtId="0" fontId="159" fillId="0" borderId="0" applyFont="0" applyFill="0" applyBorder="0" applyAlignment="0" applyProtection="0"/>
    <xf numFmtId="0" fontId="159" fillId="0" borderId="0" applyFont="0" applyFill="0" applyBorder="0" applyAlignment="0" applyProtection="0"/>
    <xf numFmtId="0" fontId="86" fillId="0" borderId="0">
      <alignment vertical="center"/>
    </xf>
    <xf numFmtId="40" fontId="160" fillId="0" borderId="0" applyFont="0" applyFill="0" applyBorder="0" applyAlignment="0" applyProtection="0"/>
    <xf numFmtId="38" fontId="160" fillId="0" borderId="0" applyFon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9" fontId="161" fillId="0" borderId="0" applyBorder="0" applyAlignment="0" applyProtection="0"/>
    <xf numFmtId="0" fontId="162" fillId="0" borderId="0"/>
    <xf numFmtId="221" fontId="163" fillId="0" borderId="0" applyFont="0" applyFill="0" applyBorder="0" applyAlignment="0" applyProtection="0"/>
    <xf numFmtId="222" fontId="9" fillId="0" borderId="0" applyFont="0" applyFill="0" applyBorder="0" applyAlignment="0" applyProtection="0"/>
    <xf numFmtId="0" fontId="164" fillId="0" borderId="0" applyFont="0" applyFill="0" applyBorder="0" applyAlignment="0" applyProtection="0"/>
    <xf numFmtId="0" fontId="164" fillId="0" borderId="0" applyFont="0" applyFill="0" applyBorder="0" applyAlignment="0" applyProtection="0"/>
    <xf numFmtId="175" fontId="9" fillId="0" borderId="0" applyFont="0" applyFill="0" applyBorder="0" applyAlignment="0" applyProtection="0"/>
    <xf numFmtId="220" fontId="9" fillId="0" borderId="0" applyFont="0" applyFill="0" applyBorder="0" applyAlignment="0" applyProtection="0"/>
    <xf numFmtId="0" fontId="165" fillId="0" borderId="0"/>
    <xf numFmtId="0" fontId="127" fillId="0" borderId="0"/>
    <xf numFmtId="185" fontId="166" fillId="0" borderId="0" applyFont="0" applyFill="0" applyBorder="0" applyAlignment="0" applyProtection="0"/>
    <xf numFmtId="41" fontId="71" fillId="0" borderId="0" applyFont="0" applyFill="0" applyBorder="0" applyAlignment="0" applyProtection="0"/>
    <xf numFmtId="43" fontId="71" fillId="0" borderId="0" applyFont="0" applyFill="0" applyBorder="0" applyAlignment="0" applyProtection="0"/>
    <xf numFmtId="0" fontId="166" fillId="0" borderId="0"/>
    <xf numFmtId="184" fontId="9" fillId="0" borderId="0" applyFont="0" applyFill="0" applyBorder="0" applyAlignment="0" applyProtection="0"/>
    <xf numFmtId="183" fontId="9" fillId="0" borderId="0" applyFont="0" applyFill="0" applyBorder="0" applyAlignment="0" applyProtection="0"/>
    <xf numFmtId="0" fontId="167" fillId="0" borderId="0"/>
    <xf numFmtId="169" fontId="71" fillId="0" borderId="0" applyFont="0" applyFill="0" applyBorder="0" applyAlignment="0" applyProtection="0"/>
    <xf numFmtId="203" fontId="73" fillId="0" borderId="0" applyFont="0" applyFill="0" applyBorder="0" applyAlignment="0" applyProtection="0"/>
    <xf numFmtId="202" fontId="71" fillId="0" borderId="0" applyFont="0" applyFill="0" applyBorder="0" applyAlignment="0" applyProtection="0"/>
    <xf numFmtId="220" fontId="9" fillId="0" borderId="0" applyFont="0" applyFill="0" applyBorder="0" applyAlignment="0" applyProtection="0"/>
    <xf numFmtId="175" fontId="9" fillId="0" borderId="0" applyFont="0" applyFill="0" applyBorder="0" applyAlignment="0" applyProtection="0"/>
    <xf numFmtId="0" fontId="169" fillId="0" borderId="0" applyNumberFormat="0" applyFill="0" applyBorder="0" applyAlignment="0" applyProtection="0"/>
    <xf numFmtId="0" fontId="170" fillId="0" borderId="34" applyNumberFormat="0" applyFill="0" applyAlignment="0" applyProtection="0"/>
    <xf numFmtId="0" fontId="171" fillId="0" borderId="35" applyNumberFormat="0" applyFill="0" applyAlignment="0" applyProtection="0"/>
    <xf numFmtId="0" fontId="172" fillId="0" borderId="36" applyNumberFormat="0" applyFill="0" applyAlignment="0" applyProtection="0"/>
    <xf numFmtId="0" fontId="172" fillId="0" borderId="0" applyNumberFormat="0" applyFill="0" applyBorder="0" applyAlignment="0" applyProtection="0"/>
    <xf numFmtId="0" fontId="173" fillId="48" borderId="0" applyNumberFormat="0" applyBorder="0" applyAlignment="0" applyProtection="0"/>
    <xf numFmtId="0" fontId="174" fillId="49" borderId="0" applyNumberFormat="0" applyBorder="0" applyAlignment="0" applyProtection="0"/>
    <xf numFmtId="0" fontId="175" fillId="50" borderId="0" applyNumberFormat="0" applyBorder="0" applyAlignment="0" applyProtection="0"/>
    <xf numFmtId="0" fontId="176" fillId="51" borderId="37" applyNumberFormat="0" applyAlignment="0" applyProtection="0"/>
    <xf numFmtId="0" fontId="177" fillId="52" borderId="38" applyNumberFormat="0" applyAlignment="0" applyProtection="0"/>
    <xf numFmtId="0" fontId="178" fillId="52" borderId="37" applyNumberFormat="0" applyAlignment="0" applyProtection="0"/>
    <xf numFmtId="0" fontId="179" fillId="0" borderId="39" applyNumberFormat="0" applyFill="0" applyAlignment="0" applyProtection="0"/>
    <xf numFmtId="0" fontId="180" fillId="53" borderId="40" applyNumberFormat="0" applyAlignment="0" applyProtection="0"/>
    <xf numFmtId="0" fontId="62" fillId="0" borderId="0" applyNumberFormat="0" applyFill="0" applyBorder="0" applyAlignment="0" applyProtection="0"/>
    <xf numFmtId="0" fontId="181" fillId="0" borderId="0" applyNumberFormat="0" applyFill="0" applyBorder="0" applyAlignment="0" applyProtection="0"/>
    <xf numFmtId="0" fontId="36" fillId="0" borderId="41" applyNumberFormat="0" applyFill="0" applyAlignment="0" applyProtection="0"/>
    <xf numFmtId="0" fontId="182" fillId="5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182" fillId="57" borderId="0" applyNumberFormat="0" applyBorder="0" applyAlignment="0" applyProtection="0"/>
    <xf numFmtId="0" fontId="182" fillId="5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182" fillId="61" borderId="0" applyNumberFormat="0" applyBorder="0" applyAlignment="0" applyProtection="0"/>
    <xf numFmtId="0" fontId="182" fillId="6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182" fillId="63" borderId="0" applyNumberFormat="0" applyBorder="0" applyAlignment="0" applyProtection="0"/>
    <xf numFmtId="0" fontId="182" fillId="64"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182" fillId="65" borderId="0" applyNumberFormat="0" applyBorder="0" applyAlignment="0" applyProtection="0"/>
    <xf numFmtId="0" fontId="132" fillId="0" borderId="0">
      <alignment vertical="top"/>
    </xf>
    <xf numFmtId="0" fontId="6" fillId="8" borderId="8" applyNumberFormat="0" applyFont="0" applyAlignment="0" applyProtection="0"/>
    <xf numFmtId="0" fontId="5" fillId="0" borderId="0"/>
    <xf numFmtId="165" fontId="5" fillId="0" borderId="0" applyFont="0" applyFill="0" applyBorder="0" applyAlignment="0" applyProtection="0"/>
    <xf numFmtId="0" fontId="132" fillId="0" borderId="0">
      <alignment vertical="top"/>
    </xf>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5" fillId="8" borderId="8" applyNumberFormat="0" applyFont="0" applyAlignment="0" applyProtection="0"/>
    <xf numFmtId="0" fontId="132" fillId="0" borderId="0">
      <alignment vertical="top"/>
    </xf>
    <xf numFmtId="0" fontId="132" fillId="0" borderId="0">
      <alignment vertical="top"/>
    </xf>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8" borderId="8" applyNumberFormat="0" applyFont="0" applyAlignment="0" applyProtection="0"/>
    <xf numFmtId="0" fontId="132" fillId="0" borderId="0">
      <alignment vertical="top"/>
    </xf>
    <xf numFmtId="0" fontId="132" fillId="0" borderId="0">
      <alignment vertical="top"/>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8" borderId="8" applyNumberFormat="0" applyFont="0" applyAlignment="0" applyProtection="0"/>
    <xf numFmtId="0" fontId="132" fillId="0" borderId="0">
      <alignment vertical="top"/>
    </xf>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8" borderId="8" applyNumberFormat="0" applyFont="0" applyAlignment="0" applyProtection="0"/>
    <xf numFmtId="0" fontId="132" fillId="0" borderId="0">
      <alignment vertical="top"/>
    </xf>
    <xf numFmtId="0" fontId="132" fillId="0" borderId="0">
      <alignment vertical="top"/>
    </xf>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8" borderId="8" applyNumberFormat="0" applyFont="0" applyAlignment="0" applyProtection="0"/>
    <xf numFmtId="0" fontId="132" fillId="0" borderId="0">
      <alignment vertical="top"/>
    </xf>
  </cellStyleXfs>
  <cellXfs count="603">
    <xf numFmtId="0" fontId="0" fillId="0" borderId="0" xfId="0"/>
    <xf numFmtId="0" fontId="35" fillId="0" borderId="0" xfId="30"/>
    <xf numFmtId="0" fontId="0" fillId="0" borderId="0" xfId="0" applyAlignment="1">
      <alignment horizontal="left"/>
    </xf>
    <xf numFmtId="0" fontId="15" fillId="2" borderId="0" xfId="0" applyFont="1" applyFill="1"/>
    <xf numFmtId="0" fontId="0" fillId="2" borderId="0" xfId="0" applyFill="1"/>
    <xf numFmtId="0" fontId="0" fillId="4" borderId="0" xfId="0" applyFill="1"/>
    <xf numFmtId="0" fontId="15" fillId="4" borderId="0" xfId="0" applyFont="1" applyFill="1"/>
    <xf numFmtId="0" fontId="37" fillId="2" borderId="0" xfId="0" applyFont="1" applyFill="1"/>
    <xf numFmtId="166" fontId="37" fillId="2" borderId="0" xfId="1" applyNumberFormat="1" applyFont="1" applyFill="1" applyProtection="1">
      <protection locked="0"/>
    </xf>
    <xf numFmtId="0" fontId="38" fillId="2" borderId="0" xfId="0" applyFont="1" applyFill="1"/>
    <xf numFmtId="166" fontId="38" fillId="2" borderId="0" xfId="1" applyNumberFormat="1" applyFont="1" applyFill="1" applyProtection="1">
      <protection locked="0"/>
    </xf>
    <xf numFmtId="0" fontId="39" fillId="2" borderId="0" xfId="0" applyFont="1" applyFill="1"/>
    <xf numFmtId="166" fontId="39" fillId="2" borderId="0" xfId="1" applyNumberFormat="1" applyFont="1" applyFill="1" applyProtection="1">
      <protection locked="0"/>
    </xf>
    <xf numFmtId="0" fontId="37" fillId="2" borderId="2" xfId="0" applyFont="1" applyFill="1" applyBorder="1"/>
    <xf numFmtId="166" fontId="37" fillId="2" borderId="2" xfId="1" applyNumberFormat="1" applyFont="1" applyFill="1" applyBorder="1" applyProtection="1">
      <protection locked="0"/>
    </xf>
    <xf numFmtId="10" fontId="15" fillId="2" borderId="1" xfId="30" applyNumberFormat="1" applyFont="1" applyFill="1" applyBorder="1" applyAlignment="1" applyProtection="1">
      <alignment horizontal="left" vertical="center" wrapText="1"/>
    </xf>
    <xf numFmtId="0" fontId="35" fillId="4" borderId="0" xfId="30" applyFill="1"/>
    <xf numFmtId="0" fontId="0" fillId="2" borderId="2" xfId="0" applyFill="1" applyBorder="1"/>
    <xf numFmtId="0" fontId="35" fillId="2" borderId="0" xfId="30" applyFill="1"/>
    <xf numFmtId="0" fontId="38" fillId="2" borderId="0" xfId="0" applyFont="1" applyFill="1" applyBorder="1"/>
    <xf numFmtId="166" fontId="37" fillId="2" borderId="0" xfId="1" applyNumberFormat="1" applyFont="1" applyFill="1" applyBorder="1" applyProtection="1">
      <protection locked="0"/>
    </xf>
    <xf numFmtId="166" fontId="38" fillId="2" borderId="0" xfId="1" applyNumberFormat="1" applyFont="1" applyFill="1" applyBorder="1" applyProtection="1">
      <protection locked="0"/>
    </xf>
    <xf numFmtId="0" fontId="35" fillId="2" borderId="0" xfId="30" applyFill="1" applyAlignment="1">
      <alignment horizontal="center"/>
    </xf>
    <xf numFmtId="0" fontId="37" fillId="4" borderId="0" xfId="30" applyFont="1" applyFill="1"/>
    <xf numFmtId="0" fontId="0" fillId="2" borderId="0" xfId="0" applyFill="1" applyAlignment="1">
      <alignment horizontal="left"/>
    </xf>
    <xf numFmtId="0" fontId="15" fillId="2" borderId="0" xfId="0" applyFont="1" applyFill="1" applyAlignment="1">
      <alignment horizontal="left"/>
    </xf>
    <xf numFmtId="0" fontId="37" fillId="2" borderId="0" xfId="30" applyFont="1" applyFill="1"/>
    <xf numFmtId="49" fontId="15" fillId="2" borderId="1" xfId="30" applyNumberFormat="1" applyFont="1" applyFill="1" applyBorder="1" applyAlignment="1" applyProtection="1">
      <alignment horizontal="center" vertical="center" wrapText="1"/>
    </xf>
    <xf numFmtId="49" fontId="15" fillId="2" borderId="1" xfId="30" applyNumberFormat="1" applyFont="1" applyFill="1" applyBorder="1" applyAlignment="1" applyProtection="1">
      <alignment horizontal="left" vertical="center" wrapText="1"/>
    </xf>
    <xf numFmtId="0" fontId="37" fillId="2" borderId="1" xfId="30" applyFont="1" applyFill="1" applyBorder="1"/>
    <xf numFmtId="0" fontId="37" fillId="2" borderId="1" xfId="30" applyFont="1" applyFill="1" applyBorder="1" applyAlignment="1">
      <alignment vertical="center" wrapText="1"/>
    </xf>
    <xf numFmtId="164" fontId="37" fillId="2" borderId="1" xfId="30" applyNumberFormat="1" applyFont="1" applyFill="1" applyBorder="1" applyAlignment="1">
      <alignment vertical="center" wrapText="1"/>
    </xf>
    <xf numFmtId="14" fontId="13" fillId="2" borderId="1" xfId="30" applyNumberFormat="1" applyFont="1" applyFill="1" applyBorder="1" applyAlignment="1" applyProtection="1">
      <alignment horizontal="left" vertical="center" wrapText="1"/>
    </xf>
    <xf numFmtId="10" fontId="13" fillId="2" borderId="1" xfId="30" applyNumberFormat="1" applyFont="1" applyFill="1" applyBorder="1" applyAlignment="1" applyProtection="1">
      <alignment horizontal="left" vertical="center" wrapText="1"/>
    </xf>
    <xf numFmtId="10" fontId="37" fillId="2" borderId="1" xfId="30" applyNumberFormat="1" applyFont="1" applyFill="1" applyBorder="1"/>
    <xf numFmtId="0" fontId="37" fillId="2" borderId="0" xfId="30" applyFont="1" applyFill="1" applyAlignment="1">
      <alignment horizontal="center"/>
    </xf>
    <xf numFmtId="0" fontId="35" fillId="2" borderId="2" xfId="30" applyFill="1" applyBorder="1"/>
    <xf numFmtId="0" fontId="35" fillId="4" borderId="0" xfId="30" applyFill="1" applyAlignment="1">
      <alignment horizontal="center"/>
    </xf>
    <xf numFmtId="0" fontId="37" fillId="2" borderId="0" xfId="30" applyFont="1" applyFill="1" applyAlignment="1"/>
    <xf numFmtId="0" fontId="35" fillId="2" borderId="0" xfId="30" applyFont="1" applyFill="1"/>
    <xf numFmtId="166" fontId="15" fillId="4" borderId="0" xfId="0" applyNumberFormat="1" applyFont="1" applyFill="1"/>
    <xf numFmtId="0" fontId="15" fillId="2" borderId="0" xfId="0" applyFont="1" applyFill="1" applyAlignment="1">
      <alignment vertical="center"/>
    </xf>
    <xf numFmtId="0" fontId="15" fillId="4" borderId="0" xfId="0" applyFont="1" applyFill="1" applyAlignment="1">
      <alignment vertical="center"/>
    </xf>
    <xf numFmtId="0" fontId="37" fillId="2" borderId="0" xfId="30" applyFont="1" applyFill="1" applyAlignment="1">
      <alignment vertical="center"/>
    </xf>
    <xf numFmtId="0" fontId="37" fillId="4" borderId="0" xfId="30" applyFont="1" applyFill="1" applyAlignment="1">
      <alignment vertical="center"/>
    </xf>
    <xf numFmtId="0" fontId="42" fillId="2" borderId="0" xfId="0" applyFont="1" applyFill="1" applyAlignment="1">
      <alignment horizontal="left" vertical="top" wrapText="1"/>
    </xf>
    <xf numFmtId="0" fontId="41" fillId="2" borderId="0" xfId="0" applyFont="1" applyFill="1" applyAlignment="1">
      <alignment horizontal="left" vertical="top" wrapText="1"/>
    </xf>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0" fontId="18" fillId="2" borderId="1" xfId="8"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0" fontId="18" fillId="2" borderId="1" xfId="30" applyFont="1" applyFill="1" applyBorder="1" applyAlignment="1" applyProtection="1">
      <alignment horizontal="center" vertical="center" wrapText="1"/>
    </xf>
    <xf numFmtId="0" fontId="18" fillId="0" borderId="1" xfId="8" applyFont="1" applyFill="1" applyBorder="1" applyAlignment="1" applyProtection="1">
      <alignment wrapText="1"/>
    </xf>
    <xf numFmtId="0" fontId="17" fillId="2" borderId="1" xfId="8" applyFont="1" applyFill="1" applyBorder="1" applyAlignment="1" applyProtection="1">
      <alignment horizontal="center" vertical="center" wrapText="1"/>
    </xf>
    <xf numFmtId="0" fontId="17" fillId="2" borderId="1" xfId="8" applyFont="1" applyFill="1" applyBorder="1" applyAlignment="1" applyProtection="1">
      <alignment wrapText="1"/>
    </xf>
    <xf numFmtId="0" fontId="17" fillId="2" borderId="1" xfId="8" applyFont="1" applyFill="1" applyBorder="1" applyAlignment="1" applyProtection="1">
      <alignment horizontal="left" wrapText="1"/>
    </xf>
    <xf numFmtId="0" fontId="18" fillId="2" borderId="1" xfId="30" applyFont="1" applyFill="1" applyBorder="1" applyAlignment="1" applyProtection="1">
      <alignment horizontal="right" vertical="center" wrapText="1"/>
    </xf>
    <xf numFmtId="0" fontId="40" fillId="5" borderId="1" xfId="0"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0" fontId="15" fillId="2" borderId="0" xfId="0" applyFont="1" applyFill="1" applyAlignment="1">
      <alignment horizontal="lef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37" fillId="2" borderId="0" xfId="0" applyFont="1" applyFill="1" applyAlignment="1">
      <alignment vertical="center" wrapText="1"/>
    </xf>
    <xf numFmtId="49" fontId="13" fillId="0" borderId="1" xfId="0" applyNumberFormat="1" applyFont="1" applyFill="1" applyBorder="1" applyAlignment="1" applyProtection="1">
      <alignment horizontal="center" vertical="center" wrapText="1"/>
    </xf>
    <xf numFmtId="0" fontId="13" fillId="0" borderId="1" xfId="8" applyFont="1" applyFill="1" applyBorder="1" applyAlignment="1" applyProtection="1">
      <alignment horizontal="left" vertical="center" wrapText="1"/>
    </xf>
    <xf numFmtId="0" fontId="15" fillId="0" borderId="1" xfId="8" applyFont="1" applyFill="1" applyBorder="1" applyAlignment="1" applyProtection="1">
      <alignment horizontal="left" vertical="center" wrapText="1"/>
    </xf>
    <xf numFmtId="0" fontId="15" fillId="0" borderId="1" xfId="8" quotePrefix="1" applyFont="1" applyFill="1" applyBorder="1" applyAlignment="1" applyProtection="1">
      <alignment horizontal="center" vertical="center" wrapText="1"/>
    </xf>
    <xf numFmtId="49" fontId="13" fillId="6" borderId="1" xfId="0" applyNumberFormat="1" applyFont="1" applyFill="1" applyBorder="1" applyAlignment="1" applyProtection="1">
      <alignment horizontal="center" vertical="center" wrapText="1"/>
    </xf>
    <xf numFmtId="49" fontId="15" fillId="0" borderId="1" xfId="19" applyNumberFormat="1" applyFont="1" applyFill="1" applyBorder="1" applyAlignment="1" applyProtection="1">
      <alignment horizontal="left" vertical="center" wrapText="1"/>
    </xf>
    <xf numFmtId="0" fontId="13" fillId="0" borderId="1" xfId="8" applyFont="1" applyFill="1" applyBorder="1" applyAlignment="1" applyProtection="1">
      <alignment horizontal="center" vertical="center" wrapText="1"/>
    </xf>
    <xf numFmtId="0" fontId="13" fillId="0" borderId="1" xfId="8" quotePrefix="1" applyFont="1" applyFill="1" applyBorder="1" applyAlignment="1" applyProtection="1">
      <alignment horizontal="center" vertical="center" wrapText="1"/>
    </xf>
    <xf numFmtId="0" fontId="15" fillId="0" borderId="1" xfId="0" applyFont="1" applyFill="1" applyBorder="1" applyAlignment="1">
      <alignment horizontal="center"/>
    </xf>
    <xf numFmtId="49" fontId="13" fillId="0" borderId="1" xfId="19" applyNumberFormat="1" applyFont="1" applyFill="1" applyBorder="1" applyAlignment="1" applyProtection="1">
      <alignment horizontal="left" vertical="center" wrapText="1"/>
    </xf>
    <xf numFmtId="166" fontId="15" fillId="0" borderId="1" xfId="1" applyNumberFormat="1" applyFont="1" applyFill="1" applyBorder="1" applyAlignment="1" applyProtection="1">
      <alignment horizontal="left" vertical="center" wrapText="1"/>
    </xf>
    <xf numFmtId="41" fontId="15" fillId="0" borderId="1" xfId="0" applyNumberFormat="1" applyFont="1" applyFill="1" applyBorder="1" applyAlignment="1" applyProtection="1">
      <alignment horizontal="left" vertical="center" wrapText="1"/>
    </xf>
    <xf numFmtId="10" fontId="15" fillId="0" borderId="1" xfId="44" applyNumberFormat="1" applyFont="1" applyFill="1" applyBorder="1" applyAlignment="1" applyProtection="1">
      <alignment horizontal="right" vertical="center" wrapText="1"/>
    </xf>
    <xf numFmtId="49" fontId="15" fillId="0" borderId="1" xfId="19" applyNumberFormat="1" applyFont="1" applyFill="1" applyBorder="1" applyAlignment="1" applyProtection="1">
      <alignment horizontal="left" vertical="center" wrapText="1" indent="1"/>
    </xf>
    <xf numFmtId="166" fontId="44" fillId="0" borderId="1" xfId="1" applyNumberFormat="1" applyFont="1" applyFill="1" applyBorder="1" applyProtection="1"/>
    <xf numFmtId="0" fontId="13" fillId="0" borderId="1" xfId="0" applyFont="1" applyFill="1" applyBorder="1" applyAlignment="1">
      <alignment horizontal="center"/>
    </xf>
    <xf numFmtId="41" fontId="13" fillId="0" borderId="1" xfId="0" applyNumberFormat="1" applyFont="1" applyFill="1" applyBorder="1" applyAlignment="1" applyProtection="1">
      <alignment horizontal="left" vertical="center" wrapText="1"/>
    </xf>
    <xf numFmtId="41" fontId="26" fillId="0" borderId="1" xfId="0" applyNumberFormat="1" applyFont="1" applyFill="1" applyBorder="1" applyAlignment="1" applyProtection="1">
      <alignment horizontal="left" vertical="center" wrapText="1"/>
    </xf>
    <xf numFmtId="49" fontId="13" fillId="0" borderId="1" xfId="19" applyNumberFormat="1" applyFont="1" applyFill="1" applyBorder="1" applyAlignment="1" applyProtection="1">
      <alignment horizontal="left" vertical="center" wrapText="1" indent="1"/>
    </xf>
    <xf numFmtId="167" fontId="15" fillId="0" borderId="1" xfId="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45" fillId="0" borderId="0" xfId="30" applyFont="1" applyFill="1" applyAlignment="1">
      <alignment vertical="center"/>
    </xf>
    <xf numFmtId="166" fontId="45" fillId="0" borderId="0" xfId="30" applyNumberFormat="1" applyFont="1" applyFill="1" applyAlignment="1">
      <alignment vertical="center"/>
    </xf>
    <xf numFmtId="0" fontId="13" fillId="0" borderId="1" xfId="0" applyFont="1" applyFill="1" applyBorder="1" applyAlignment="1">
      <alignment horizontal="center" vertical="center"/>
    </xf>
    <xf numFmtId="0" fontId="47" fillId="0" borderId="0" xfId="0" applyFont="1" applyFill="1"/>
    <xf numFmtId="0" fontId="47" fillId="0" borderId="0" xfId="0" applyFont="1" applyFill="1" applyAlignment="1">
      <alignment horizontal="left" indent="1"/>
    </xf>
    <xf numFmtId="0" fontId="48" fillId="0" borderId="0" xfId="0" applyFont="1" applyFill="1"/>
    <xf numFmtId="0" fontId="13"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wrapText="1"/>
    </xf>
    <xf numFmtId="11" fontId="15" fillId="0" borderId="1" xfId="0" applyNumberFormat="1" applyFont="1" applyFill="1" applyBorder="1" applyAlignment="1" applyProtection="1">
      <alignment horizontal="left" vertical="center" wrapText="1"/>
    </xf>
    <xf numFmtId="0" fontId="38" fillId="6" borderId="1" xfId="30" applyFont="1" applyFill="1" applyBorder="1" applyAlignment="1">
      <alignment horizontal="center" vertical="center" wrapText="1"/>
    </xf>
    <xf numFmtId="49" fontId="40" fillId="6" borderId="1" xfId="0" applyNumberFormat="1" applyFont="1" applyFill="1" applyBorder="1" applyAlignment="1" applyProtection="1">
      <alignment horizontal="center" vertical="center" wrapText="1"/>
    </xf>
    <xf numFmtId="0" fontId="17" fillId="3" borderId="1" xfId="8" applyFont="1" applyFill="1" applyBorder="1" applyAlignment="1" applyProtection="1">
      <alignment horizontal="center" vertical="center" wrapText="1"/>
    </xf>
    <xf numFmtId="0" fontId="17" fillId="3" borderId="1" xfId="8" applyFont="1" applyFill="1" applyBorder="1" applyAlignment="1" applyProtection="1">
      <alignment wrapText="1"/>
    </xf>
    <xf numFmtId="0" fontId="18" fillId="3" borderId="1" xfId="8" applyFont="1" applyFill="1" applyBorder="1" applyAlignment="1" applyProtection="1">
      <alignment horizontal="center" vertical="center" wrapText="1"/>
    </xf>
    <xf numFmtId="0" fontId="17" fillId="3" borderId="1" xfId="8" applyFont="1" applyFill="1" applyBorder="1" applyAlignment="1" applyProtection="1">
      <alignment vertical="center" wrapText="1"/>
    </xf>
    <xf numFmtId="0" fontId="38" fillId="2" borderId="0" xfId="30" applyFont="1" applyFill="1" applyAlignment="1">
      <alignment vertical="center"/>
    </xf>
    <xf numFmtId="41" fontId="47" fillId="0" borderId="0" xfId="0" applyNumberFormat="1" applyFont="1" applyFill="1"/>
    <xf numFmtId="166" fontId="15" fillId="2" borderId="0" xfId="0" applyNumberFormat="1" applyFont="1" applyFill="1" applyAlignment="1">
      <alignment vertical="center"/>
    </xf>
    <xf numFmtId="0" fontId="9" fillId="0" borderId="0" xfId="0" applyFont="1" applyFill="1"/>
    <xf numFmtId="164" fontId="13" fillId="0" borderId="4" xfId="8" applyNumberFormat="1" applyFont="1" applyFill="1" applyBorder="1" applyAlignment="1" applyProtection="1">
      <alignment horizontal="right" vertical="center" wrapText="1"/>
    </xf>
    <xf numFmtId="0" fontId="11" fillId="0" borderId="0" xfId="0" applyFont="1" applyFill="1" applyAlignment="1">
      <alignment horizontal="center" vertical="center" wrapText="1"/>
    </xf>
    <xf numFmtId="0" fontId="23" fillId="0" borderId="4" xfId="0" applyFont="1" applyFill="1" applyBorder="1" applyAlignment="1">
      <alignment horizontal="right" vertical="center" wrapText="1"/>
    </xf>
    <xf numFmtId="0" fontId="34" fillId="0" borderId="4" xfId="0" applyFont="1" applyFill="1" applyBorder="1" applyAlignment="1">
      <alignment horizontal="right" vertical="center" wrapText="1"/>
    </xf>
    <xf numFmtId="0" fontId="11" fillId="0" borderId="4" xfId="0" applyFont="1" applyFill="1" applyBorder="1" applyAlignment="1">
      <alignment horizontal="center" vertical="center" wrapText="1"/>
    </xf>
    <xf numFmtId="0" fontId="12" fillId="0" borderId="0" xfId="0" applyFont="1" applyFill="1" applyAlignment="1">
      <alignment horizontal="center" vertical="center"/>
    </xf>
    <xf numFmtId="0" fontId="15"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vertical="center" wrapText="1"/>
    </xf>
    <xf numFmtId="0" fontId="13" fillId="0" borderId="4"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5" fillId="0" borderId="0" xfId="0" applyFont="1" applyFill="1"/>
    <xf numFmtId="0" fontId="15" fillId="0" borderId="0" xfId="0" applyFont="1" applyFill="1" applyAlignment="1">
      <alignment vertical="center"/>
    </xf>
    <xf numFmtId="49" fontId="13" fillId="0" borderId="4" xfId="0" applyNumberFormat="1" applyFont="1" applyFill="1" applyBorder="1" applyAlignment="1" applyProtection="1">
      <alignment horizontal="center" vertical="center" wrapText="1"/>
    </xf>
    <xf numFmtId="0" fontId="15" fillId="0" borderId="4" xfId="0" applyFont="1" applyFill="1" applyBorder="1"/>
    <xf numFmtId="0" fontId="13" fillId="0" borderId="0" xfId="0" applyFont="1" applyFill="1" applyBorder="1"/>
    <xf numFmtId="0" fontId="15" fillId="0" borderId="0" xfId="0" applyFont="1" applyFill="1" applyBorder="1"/>
    <xf numFmtId="166" fontId="15" fillId="0" borderId="0" xfId="1" applyNumberFormat="1" applyFont="1" applyFill="1" applyBorder="1" applyProtection="1">
      <protection locked="0"/>
    </xf>
    <xf numFmtId="166" fontId="13" fillId="0" borderId="0" xfId="1" applyNumberFormat="1" applyFont="1" applyFill="1" applyBorder="1" applyProtection="1">
      <protection locked="0"/>
    </xf>
    <xf numFmtId="166" fontId="15" fillId="0" borderId="0" xfId="4" applyNumberFormat="1" applyFont="1" applyFill="1" applyBorder="1"/>
    <xf numFmtId="0" fontId="15" fillId="0" borderId="2" xfId="0" applyFont="1" applyFill="1" applyBorder="1"/>
    <xf numFmtId="166" fontId="15" fillId="0" borderId="2" xfId="1" applyNumberFormat="1" applyFont="1" applyFill="1" applyBorder="1" applyProtection="1">
      <protection locked="0"/>
    </xf>
    <xf numFmtId="166" fontId="15" fillId="0" borderId="2" xfId="4" applyNumberFormat="1" applyFont="1" applyFill="1" applyBorder="1"/>
    <xf numFmtId="166" fontId="15" fillId="0" borderId="0" xfId="2" applyNumberFormat="1" applyFont="1" applyFill="1" applyAlignment="1">
      <alignment vertical="center"/>
    </xf>
    <xf numFmtId="0" fontId="15" fillId="0" borderId="4" xfId="0" applyFont="1" applyFill="1" applyBorder="1" applyAlignment="1">
      <alignment vertical="center"/>
    </xf>
    <xf numFmtId="166" fontId="13" fillId="0" borderId="1" xfId="1" applyNumberFormat="1" applyFont="1" applyFill="1" applyBorder="1" applyAlignment="1" applyProtection="1">
      <alignment horizontal="center" vertical="center" wrapText="1"/>
      <protection locked="0"/>
    </xf>
    <xf numFmtId="0" fontId="27" fillId="0" borderId="1" xfId="8" applyFont="1" applyFill="1" applyBorder="1" applyAlignment="1" applyProtection="1">
      <alignment horizontal="left" wrapText="1"/>
    </xf>
    <xf numFmtId="166" fontId="27" fillId="0" borderId="1" xfId="1" applyNumberFormat="1" applyFont="1" applyFill="1" applyBorder="1" applyAlignment="1" applyProtection="1">
      <alignment horizontal="left" wrapText="1"/>
      <protection locked="0"/>
    </xf>
    <xf numFmtId="0" fontId="27" fillId="0" borderId="1" xfId="8" applyFont="1" applyFill="1" applyBorder="1" applyAlignment="1" applyProtection="1">
      <alignment horizontal="center" wrapText="1"/>
    </xf>
    <xf numFmtId="166" fontId="27" fillId="0" borderId="1" xfId="1" applyNumberFormat="1" applyFont="1" applyFill="1" applyBorder="1" applyAlignment="1" applyProtection="1">
      <alignment horizontal="left"/>
      <protection locked="0"/>
    </xf>
    <xf numFmtId="166" fontId="15" fillId="0" borderId="0" xfId="0" applyNumberFormat="1" applyFont="1" applyFill="1"/>
    <xf numFmtId="0" fontId="28" fillId="0" borderId="1" xfId="8" applyFont="1" applyFill="1" applyBorder="1" applyAlignment="1" applyProtection="1">
      <alignment horizontal="left" wrapText="1"/>
    </xf>
    <xf numFmtId="0" fontId="28" fillId="0" borderId="1" xfId="8" applyFont="1" applyFill="1" applyBorder="1" applyAlignment="1" applyProtection="1">
      <alignment horizontal="center" wrapText="1"/>
    </xf>
    <xf numFmtId="0" fontId="28" fillId="0" borderId="1" xfId="8" applyFont="1" applyFill="1" applyBorder="1" applyAlignment="1" applyProtection="1">
      <alignment horizontal="center" vertical="center" wrapText="1"/>
    </xf>
    <xf numFmtId="164" fontId="15" fillId="0" borderId="0" xfId="0" applyNumberFormat="1" applyFont="1" applyFill="1"/>
    <xf numFmtId="0" fontId="27" fillId="0" borderId="1" xfId="8" applyFont="1" applyFill="1" applyBorder="1" applyAlignment="1" applyProtection="1">
      <alignment horizontal="center" vertical="center" wrapText="1"/>
    </xf>
    <xf numFmtId="166" fontId="28" fillId="0" borderId="1" xfId="1" applyNumberFormat="1" applyFont="1" applyFill="1" applyBorder="1" applyAlignment="1" applyProtection="1">
      <alignment horizontal="left"/>
      <protection locked="0"/>
    </xf>
    <xf numFmtId="0" fontId="37" fillId="0" borderId="0" xfId="0" applyFont="1" applyFill="1"/>
    <xf numFmtId="0" fontId="31" fillId="0" borderId="1" xfId="0" quotePrefix="1" applyFont="1" applyFill="1" applyBorder="1" applyAlignment="1">
      <alignment horizontal="center"/>
    </xf>
    <xf numFmtId="0" fontId="30" fillId="0" borderId="1" xfId="0" quotePrefix="1" applyFont="1" applyFill="1" applyBorder="1" applyAlignment="1">
      <alignment horizontal="center"/>
    </xf>
    <xf numFmtId="49" fontId="17" fillId="0" borderId="1" xfId="0" applyNumberFormat="1" applyFont="1" applyFill="1" applyBorder="1" applyAlignment="1" applyProtection="1">
      <alignment horizontal="center" vertical="center" wrapText="1"/>
    </xf>
    <xf numFmtId="49" fontId="15" fillId="0" borderId="0" xfId="0" applyNumberFormat="1" applyFont="1" applyFill="1"/>
    <xf numFmtId="0" fontId="15" fillId="0" borderId="0" xfId="0" applyFont="1" applyFill="1" applyAlignment="1">
      <alignment horizontal="left"/>
    </xf>
    <xf numFmtId="0" fontId="15" fillId="0" borderId="0" xfId="0" applyFont="1" applyFill="1" applyAlignment="1">
      <alignment horizontal="right"/>
    </xf>
    <xf numFmtId="0" fontId="38" fillId="0" borderId="0" xfId="0" applyFont="1" applyFill="1" applyBorder="1"/>
    <xf numFmtId="0" fontId="37" fillId="0" borderId="0" xfId="0" applyFont="1" applyFill="1" applyBorder="1"/>
    <xf numFmtId="166" fontId="37" fillId="0" borderId="0" xfId="1" applyNumberFormat="1" applyFont="1" applyFill="1" applyBorder="1" applyProtection="1">
      <protection locked="0"/>
    </xf>
    <xf numFmtId="166" fontId="38" fillId="0" borderId="0" xfId="1" applyNumberFormat="1" applyFont="1" applyFill="1" applyBorder="1" applyProtection="1">
      <protection locked="0"/>
    </xf>
    <xf numFmtId="0" fontId="39" fillId="0" borderId="0" xfId="0" applyFont="1" applyFill="1" applyBorder="1"/>
    <xf numFmtId="166" fontId="39" fillId="0" borderId="0" xfId="1" applyNumberFormat="1" applyFont="1" applyFill="1" applyBorder="1" applyProtection="1">
      <protection locked="0"/>
    </xf>
    <xf numFmtId="0" fontId="37" fillId="0" borderId="2" xfId="0" applyFont="1" applyFill="1" applyBorder="1"/>
    <xf numFmtId="166" fontId="37" fillId="0" borderId="2" xfId="1" applyNumberFormat="1" applyFont="1" applyFill="1" applyBorder="1" applyProtection="1">
      <protection locked="0"/>
    </xf>
    <xf numFmtId="0" fontId="13" fillId="0" borderId="0" xfId="0" applyFont="1" applyFill="1" applyAlignment="1"/>
    <xf numFmtId="0" fontId="15" fillId="0" borderId="0" xfId="0" applyFont="1" applyFill="1" applyAlignment="1">
      <alignment vertical="top"/>
    </xf>
    <xf numFmtId="0" fontId="43" fillId="0" borderId="0" xfId="0" applyFont="1" applyFill="1" applyAlignment="1">
      <alignment horizontal="right" vertical="center" wrapText="1"/>
    </xf>
    <xf numFmtId="0" fontId="35" fillId="0" borderId="0" xfId="30" applyFill="1"/>
    <xf numFmtId="0" fontId="10" fillId="0" borderId="0" xfId="0" applyFont="1" applyFill="1" applyAlignment="1">
      <alignment horizontal="right" vertical="center" wrapText="1"/>
    </xf>
    <xf numFmtId="10" fontId="15" fillId="0" borderId="0" xfId="44" applyNumberFormat="1" applyFont="1" applyFill="1" applyProtection="1"/>
    <xf numFmtId="0" fontId="38" fillId="0" borderId="0" xfId="30" applyFont="1" applyFill="1" applyAlignment="1">
      <alignment vertical="center"/>
    </xf>
    <xf numFmtId="166" fontId="0" fillId="0" borderId="0" xfId="4" applyNumberFormat="1" applyFont="1" applyFill="1"/>
    <xf numFmtId="10" fontId="35" fillId="0" borderId="0" xfId="30" applyNumberFormat="1" applyFill="1"/>
    <xf numFmtId="0" fontId="40" fillId="0" borderId="1" xfId="19" applyFont="1" applyFill="1" applyBorder="1" applyAlignment="1" applyProtection="1">
      <alignment horizontal="center" vertical="center" wrapText="1"/>
    </xf>
    <xf numFmtId="166" fontId="40" fillId="0" borderId="1" xfId="1" applyNumberFormat="1" applyFont="1" applyFill="1" applyBorder="1" applyAlignment="1" applyProtection="1">
      <alignment horizontal="center" vertical="center" wrapText="1"/>
    </xf>
    <xf numFmtId="10" fontId="40" fillId="0" borderId="1" xfId="44" applyNumberFormat="1" applyFont="1" applyFill="1" applyBorder="1" applyAlignment="1" applyProtection="1">
      <alignment horizontal="center" vertical="center" wrapText="1"/>
    </xf>
    <xf numFmtId="0" fontId="36" fillId="0" borderId="0" xfId="30" applyFont="1" applyFill="1"/>
    <xf numFmtId="0" fontId="37" fillId="0" borderId="0" xfId="30" applyFont="1" applyFill="1" applyBorder="1" applyAlignment="1">
      <alignment horizontal="center" vertical="center"/>
    </xf>
    <xf numFmtId="49" fontId="15" fillId="0" borderId="0" xfId="19" applyNumberFormat="1" applyFont="1" applyFill="1" applyBorder="1" applyAlignment="1" applyProtection="1">
      <alignment horizontal="left" wrapText="1"/>
    </xf>
    <xf numFmtId="49" fontId="15" fillId="0" borderId="0" xfId="19" applyNumberFormat="1" applyFont="1" applyFill="1" applyBorder="1" applyAlignment="1" applyProtection="1">
      <alignment horizontal="center" vertical="center" wrapText="1"/>
    </xf>
    <xf numFmtId="164" fontId="15" fillId="0" borderId="0" xfId="30" applyNumberFormat="1" applyFont="1" applyFill="1" applyBorder="1" applyAlignment="1" applyProtection="1">
      <alignment horizontal="right" wrapText="1"/>
    </xf>
    <xf numFmtId="10" fontId="15" fillId="0" borderId="0" xfId="44" applyNumberFormat="1" applyFont="1" applyFill="1" applyBorder="1" applyAlignment="1">
      <alignment horizontal="right" wrapText="1"/>
      <protection locked="0"/>
    </xf>
    <xf numFmtId="164" fontId="35" fillId="0" borderId="0" xfId="30" applyNumberFormat="1" applyFill="1"/>
    <xf numFmtId="0" fontId="37" fillId="0" borderId="0" xfId="0" applyFont="1" applyFill="1" applyAlignment="1"/>
    <xf numFmtId="166" fontId="37" fillId="0" borderId="0" xfId="1" applyNumberFormat="1" applyFont="1" applyFill="1" applyAlignment="1" applyProtection="1">
      <alignment horizontal="right"/>
    </xf>
    <xf numFmtId="10" fontId="37" fillId="0" borderId="0" xfId="44" applyNumberFormat="1" applyFont="1" applyFill="1" applyAlignment="1" applyProtection="1">
      <alignment horizontal="right"/>
    </xf>
    <xf numFmtId="0" fontId="38" fillId="0" borderId="0" xfId="0" applyFont="1" applyFill="1"/>
    <xf numFmtId="166" fontId="37" fillId="0" borderId="0" xfId="1" applyNumberFormat="1" applyFont="1" applyFill="1" applyProtection="1">
      <protection locked="0"/>
    </xf>
    <xf numFmtId="166" fontId="38" fillId="0" borderId="0" xfId="1" applyNumberFormat="1" applyFont="1" applyFill="1" applyProtection="1">
      <protection locked="0"/>
    </xf>
    <xf numFmtId="0" fontId="39" fillId="0" borderId="0" xfId="0" applyFont="1" applyFill="1"/>
    <xf numFmtId="166" fontId="39" fillId="0" borderId="0" xfId="1" applyNumberFormat="1" applyFont="1" applyFill="1" applyProtection="1">
      <protection locked="0"/>
    </xf>
    <xf numFmtId="166" fontId="37" fillId="0" borderId="2" xfId="1" applyNumberFormat="1" applyFont="1" applyFill="1" applyBorder="1" applyAlignment="1" applyProtection="1">
      <alignment horizontal="right"/>
    </xf>
    <xf numFmtId="10" fontId="37" fillId="0" borderId="2" xfId="44" applyNumberFormat="1" applyFont="1" applyFill="1" applyBorder="1" applyAlignment="1" applyProtection="1">
      <alignment horizontal="right"/>
    </xf>
    <xf numFmtId="166" fontId="22" fillId="0" borderId="0" xfId="4" applyNumberFormat="1" applyFont="1" applyFill="1"/>
    <xf numFmtId="0" fontId="46" fillId="0" borderId="0" xfId="30" applyFont="1" applyFill="1" applyAlignment="1">
      <alignment vertical="center"/>
    </xf>
    <xf numFmtId="166" fontId="46" fillId="0" borderId="0" xfId="30" applyNumberFormat="1" applyFont="1" applyFill="1" applyAlignment="1">
      <alignment vertical="center"/>
    </xf>
    <xf numFmtId="166" fontId="37" fillId="0" borderId="0" xfId="1" applyNumberFormat="1" applyFont="1" applyFill="1" applyBorder="1" applyProtection="1"/>
    <xf numFmtId="0" fontId="42" fillId="0" borderId="0" xfId="0" applyFont="1" applyFill="1" applyAlignment="1">
      <alignment vertical="center" wrapText="1"/>
    </xf>
    <xf numFmtId="0" fontId="15" fillId="0" borderId="0" xfId="0" applyFont="1" applyFill="1" applyBorder="1" applyAlignment="1">
      <alignment horizontal="left"/>
    </xf>
    <xf numFmtId="0" fontId="41" fillId="0" borderId="0" xfId="0" applyFont="1" applyFill="1" applyAlignment="1">
      <alignment vertical="center" wrapText="1"/>
    </xf>
    <xf numFmtId="0" fontId="37" fillId="0" borderId="0" xfId="0" applyFont="1" applyFill="1" applyBorder="1" applyAlignment="1">
      <alignment vertical="center" wrapText="1"/>
    </xf>
    <xf numFmtId="0" fontId="37" fillId="0" borderId="0" xfId="0" applyFont="1" applyFill="1" applyBorder="1" applyAlignment="1">
      <alignment horizontal="left" vertical="center" wrapText="1"/>
    </xf>
    <xf numFmtId="0" fontId="38" fillId="0" borderId="0" xfId="30" applyFont="1" applyFill="1" applyBorder="1" applyAlignment="1">
      <alignment horizontal="left" vertical="center"/>
    </xf>
    <xf numFmtId="0" fontId="35" fillId="0" borderId="0" xfId="30" applyFill="1" applyBorder="1" applyAlignment="1">
      <alignment vertical="center"/>
    </xf>
    <xf numFmtId="0" fontId="35" fillId="0" borderId="0" xfId="30" applyFill="1" applyAlignment="1">
      <alignment vertical="center"/>
    </xf>
    <xf numFmtId="10" fontId="17" fillId="0"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37" fillId="0" borderId="0" xfId="30" applyFont="1" applyFill="1"/>
    <xf numFmtId="166" fontId="47" fillId="0" borderId="0" xfId="0" applyNumberFormat="1" applyFont="1" applyFill="1"/>
    <xf numFmtId="0" fontId="17" fillId="0" borderId="0" xfId="19" applyFont="1" applyFill="1" applyBorder="1" applyAlignment="1" applyProtection="1">
      <alignment horizontal="center" vertical="center" wrapText="1"/>
    </xf>
    <xf numFmtId="0" fontId="17" fillId="0" borderId="0" xfId="19" applyFont="1" applyFill="1" applyBorder="1" applyAlignment="1" applyProtection="1">
      <alignment horizontal="left" vertical="center" wrapText="1"/>
    </xf>
    <xf numFmtId="166" fontId="37" fillId="0" borderId="0" xfId="30" applyNumberFormat="1" applyFont="1" applyFill="1"/>
    <xf numFmtId="9" fontId="37" fillId="0" borderId="0" xfId="30" applyNumberFormat="1" applyFont="1" applyFill="1"/>
    <xf numFmtId="10" fontId="37" fillId="0" borderId="0" xfId="30" applyNumberFormat="1" applyFont="1" applyFill="1"/>
    <xf numFmtId="0" fontId="37" fillId="0" borderId="0" xfId="30" applyFont="1" applyFill="1" applyBorder="1" applyAlignment="1">
      <alignment horizontal="center"/>
    </xf>
    <xf numFmtId="0" fontId="37" fillId="0" borderId="0" xfId="30" applyFont="1" applyFill="1" applyBorder="1"/>
    <xf numFmtId="0" fontId="35" fillId="0" borderId="0" xfId="30" applyFill="1" applyBorder="1" applyAlignment="1">
      <alignment horizontal="center"/>
    </xf>
    <xf numFmtId="0" fontId="35" fillId="0" borderId="0" xfId="30" applyFill="1" applyBorder="1"/>
    <xf numFmtId="0" fontId="35" fillId="0" borderId="0" xfId="30" applyFill="1" applyAlignment="1">
      <alignment horizontal="center"/>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0" fontId="12" fillId="0" borderId="0" xfId="0" applyFont="1" applyFill="1" applyBorder="1"/>
    <xf numFmtId="166" fontId="12" fillId="0" borderId="0" xfId="1" applyNumberFormat="1" applyFont="1" applyFill="1" applyBorder="1" applyProtection="1">
      <protection locked="0"/>
    </xf>
    <xf numFmtId="0" fontId="15" fillId="0" borderId="0" xfId="0" applyFont="1" applyFill="1" applyBorder="1" applyAlignment="1">
      <alignment vertical="center"/>
    </xf>
    <xf numFmtId="0" fontId="15" fillId="0" borderId="1" xfId="0" applyFont="1" applyFill="1" applyBorder="1" applyAlignment="1">
      <alignment horizontal="center" vertical="center"/>
    </xf>
    <xf numFmtId="166" fontId="13" fillId="0" borderId="0" xfId="1" applyNumberFormat="1" applyFont="1" applyFill="1" applyBorder="1" applyAlignment="1" applyProtection="1">
      <alignment horizontal="left"/>
      <protection locked="0"/>
    </xf>
    <xf numFmtId="0" fontId="40" fillId="5" borderId="1" xfId="0" applyNumberFormat="1" applyFont="1" applyFill="1" applyBorder="1" applyAlignment="1" applyProtection="1">
      <alignment horizontal="center" vertical="center" wrapText="1"/>
    </xf>
    <xf numFmtId="0" fontId="49" fillId="0" borderId="1" xfId="19" applyFont="1" applyFill="1" applyBorder="1" applyAlignment="1" applyProtection="1">
      <alignment horizontal="center" vertical="center" wrapText="1"/>
    </xf>
    <xf numFmtId="166" fontId="49" fillId="0" borderId="1" xfId="1" applyNumberFormat="1" applyFont="1" applyFill="1" applyBorder="1" applyAlignment="1" applyProtection="1">
      <alignment horizontal="center" vertical="center" wrapText="1"/>
    </xf>
    <xf numFmtId="49" fontId="27" fillId="0" borderId="1" xfId="19" applyNumberFormat="1" applyFont="1" applyFill="1" applyBorder="1" applyAlignment="1" applyProtection="1">
      <alignment horizontal="left" vertical="center" wrapText="1"/>
    </xf>
    <xf numFmtId="49" fontId="28" fillId="0" borderId="1" xfId="19" applyNumberFormat="1" applyFont="1" applyFill="1" applyBorder="1" applyAlignment="1" applyProtection="1">
      <alignment horizontal="left" vertical="center" wrapText="1"/>
    </xf>
    <xf numFmtId="49" fontId="29" fillId="0" borderId="1" xfId="19" applyNumberFormat="1" applyFont="1" applyFill="1" applyBorder="1" applyAlignment="1" applyProtection="1">
      <alignment horizontal="left" vertical="center" wrapText="1"/>
    </xf>
    <xf numFmtId="11" fontId="28" fillId="0" borderId="1" xfId="19" applyNumberFormat="1" applyFont="1" applyFill="1" applyBorder="1" applyAlignment="1" applyProtection="1">
      <alignment horizontal="left" vertical="center" wrapText="1"/>
    </xf>
    <xf numFmtId="9" fontId="15" fillId="0" borderId="1" xfId="19" applyNumberFormat="1" applyFont="1" applyFill="1" applyBorder="1" applyAlignment="1" applyProtection="1">
      <alignment horizontal="right" vertical="center" wrapText="1"/>
    </xf>
    <xf numFmtId="0" fontId="51" fillId="0" borderId="0" xfId="0" applyNumberFormat="1" applyFont="1" applyFill="1"/>
    <xf numFmtId="0" fontId="52" fillId="0" borderId="0" xfId="0" applyNumberFormat="1" applyFont="1" applyFill="1"/>
    <xf numFmtId="0" fontId="52" fillId="0" borderId="0" xfId="1" applyNumberFormat="1" applyFont="1" applyFill="1" applyProtection="1"/>
    <xf numFmtId="0" fontId="53" fillId="0" borderId="0" xfId="0" applyNumberFormat="1" applyFont="1" applyFill="1"/>
    <xf numFmtId="0" fontId="15" fillId="2" borderId="1" xfId="0" applyNumberFormat="1" applyFont="1" applyFill="1" applyBorder="1" applyAlignment="1" applyProtection="1">
      <alignment horizontal="left" vertical="center" wrapText="1"/>
    </xf>
    <xf numFmtId="10" fontId="15" fillId="2" borderId="1" xfId="1" applyNumberFormat="1" applyFont="1" applyFill="1" applyBorder="1" applyAlignment="1" applyProtection="1">
      <alignment horizontal="right" vertical="center" wrapText="1"/>
    </xf>
    <xf numFmtId="10" fontId="15" fillId="2" borderId="1" xfId="1" applyNumberFormat="1" applyFont="1" applyFill="1" applyBorder="1" applyAlignment="1" applyProtection="1">
      <alignment vertical="center" wrapText="1"/>
    </xf>
    <xf numFmtId="166" fontId="15" fillId="2" borderId="1" xfId="1" applyNumberFormat="1" applyFont="1" applyFill="1" applyBorder="1" applyAlignment="1" applyProtection="1">
      <alignment vertical="center" wrapText="1"/>
    </xf>
    <xf numFmtId="166" fontId="15" fillId="2" borderId="1" xfId="1" applyNumberFormat="1" applyFont="1" applyFill="1" applyBorder="1" applyAlignment="1" applyProtection="1">
      <alignment horizontal="right" vertical="center" wrapText="1"/>
    </xf>
    <xf numFmtId="165" fontId="15" fillId="2" borderId="1" xfId="1" applyFont="1" applyFill="1" applyBorder="1" applyAlignment="1" applyProtection="1">
      <alignment horizontal="right" vertical="center" wrapText="1"/>
    </xf>
    <xf numFmtId="43" fontId="15" fillId="2" borderId="1" xfId="1" applyNumberFormat="1" applyFont="1" applyFill="1" applyBorder="1" applyAlignment="1" applyProtection="1">
      <alignment vertical="center" wrapText="1"/>
    </xf>
    <xf numFmtId="165" fontId="15" fillId="2" borderId="1" xfId="1" applyNumberFormat="1" applyFont="1" applyFill="1" applyBorder="1" applyAlignment="1" applyProtection="1">
      <alignment vertical="center" wrapText="1"/>
    </xf>
    <xf numFmtId="0" fontId="15" fillId="2" borderId="1" xfId="0" applyNumberFormat="1" applyFont="1" applyFill="1" applyBorder="1" applyAlignment="1" applyProtection="1">
      <alignment vertical="center" wrapText="1"/>
    </xf>
    <xf numFmtId="165" fontId="15" fillId="2" borderId="1" xfId="1" applyNumberFormat="1" applyFont="1" applyFill="1" applyBorder="1" applyAlignment="1" applyProtection="1">
      <alignment horizontal="right" vertical="center" wrapText="1"/>
    </xf>
    <xf numFmtId="0" fontId="15" fillId="0" borderId="0" xfId="0" applyFont="1" applyFill="1" applyAlignment="1">
      <alignment horizontal="left" vertical="center" wrapText="1"/>
    </xf>
    <xf numFmtId="49" fontId="13" fillId="0" borderId="3" xfId="0" applyNumberFormat="1" applyFont="1" applyFill="1" applyBorder="1" applyAlignment="1" applyProtection="1">
      <alignment horizontal="center" vertical="center" wrapText="1"/>
    </xf>
    <xf numFmtId="0" fontId="13" fillId="0" borderId="0" xfId="0" applyFont="1" applyFill="1" applyAlignment="1">
      <alignment horizontal="left" vertical="center" wrapText="1"/>
    </xf>
    <xf numFmtId="0" fontId="15" fillId="0" borderId="0" xfId="0" applyFont="1" applyFill="1" applyAlignment="1">
      <alignment horizontal="center" vertical="center"/>
    </xf>
    <xf numFmtId="166" fontId="27" fillId="0" borderId="1" xfId="1" applyNumberFormat="1" applyFont="1" applyFill="1" applyBorder="1" applyAlignment="1" applyProtection="1">
      <alignment horizontal="right" vertical="center" wrapText="1"/>
      <protection locked="0"/>
    </xf>
    <xf numFmtId="164" fontId="28" fillId="0" borderId="1" xfId="1" applyNumberFormat="1" applyFont="1" applyFill="1" applyBorder="1" applyAlignment="1" applyProtection="1">
      <alignment horizontal="right" vertical="center"/>
    </xf>
    <xf numFmtId="164" fontId="27" fillId="0" borderId="1" xfId="1" applyNumberFormat="1" applyFont="1" applyFill="1" applyBorder="1" applyAlignment="1" applyProtection="1">
      <alignment horizontal="right" vertical="center"/>
    </xf>
    <xf numFmtId="164" fontId="28" fillId="0" borderId="1" xfId="8" applyNumberFormat="1" applyFont="1" applyFill="1" applyBorder="1" applyAlignment="1" applyProtection="1">
      <alignment horizontal="right" vertical="center" wrapText="1"/>
    </xf>
    <xf numFmtId="166" fontId="15" fillId="0" borderId="1" xfId="1" applyNumberFormat="1" applyFont="1" applyFill="1" applyBorder="1" applyAlignment="1" applyProtection="1">
      <alignment horizontal="right" vertical="center" wrapText="1"/>
    </xf>
    <xf numFmtId="41" fontId="15" fillId="0" borderId="1" xfId="0" applyNumberFormat="1" applyFont="1" applyFill="1" applyBorder="1" applyAlignment="1" applyProtection="1">
      <alignment horizontal="right" vertical="center" wrapText="1"/>
    </xf>
    <xf numFmtId="166" fontId="44" fillId="0" borderId="1" xfId="1" applyNumberFormat="1" applyFont="1" applyFill="1" applyBorder="1" applyAlignment="1" applyProtection="1">
      <alignment horizontal="right"/>
    </xf>
    <xf numFmtId="41" fontId="13" fillId="0" borderId="1" xfId="0" applyNumberFormat="1" applyFont="1" applyFill="1" applyBorder="1" applyAlignment="1" applyProtection="1">
      <alignment horizontal="right" vertical="center" wrapText="1"/>
    </xf>
    <xf numFmtId="41" fontId="26" fillId="0" borderId="1" xfId="0" applyNumberFormat="1" applyFont="1" applyFill="1" applyBorder="1" applyAlignment="1" applyProtection="1">
      <alignment horizontal="right" vertical="center" wrapText="1"/>
    </xf>
    <xf numFmtId="167" fontId="15" fillId="0" borderId="1" xfId="0" applyNumberFormat="1" applyFont="1" applyFill="1" applyBorder="1" applyAlignment="1" applyProtection="1">
      <alignment horizontal="right" vertical="center" wrapText="1"/>
    </xf>
    <xf numFmtId="41" fontId="27" fillId="0" borderId="1" xfId="0" applyNumberFormat="1" applyFont="1" applyFill="1" applyBorder="1" applyAlignment="1" applyProtection="1">
      <alignment horizontal="right" vertical="center" wrapText="1"/>
    </xf>
    <xf numFmtId="41" fontId="28" fillId="0" borderId="1" xfId="0" applyNumberFormat="1" applyFont="1" applyFill="1" applyBorder="1" applyAlignment="1" applyProtection="1">
      <alignment horizontal="right" vertical="center" wrapText="1"/>
    </xf>
    <xf numFmtId="10" fontId="28" fillId="0" borderId="1" xfId="0" applyNumberFormat="1" applyFont="1" applyFill="1" applyBorder="1" applyAlignment="1" applyProtection="1">
      <alignment horizontal="right" vertical="center" wrapText="1"/>
    </xf>
    <xf numFmtId="166" fontId="13" fillId="0" borderId="1" xfId="1" applyNumberFormat="1" applyFont="1" applyFill="1" applyBorder="1" applyAlignment="1" applyProtection="1">
      <alignment horizontal="right"/>
    </xf>
    <xf numFmtId="43" fontId="13" fillId="0" borderId="1" xfId="1" applyNumberFormat="1" applyFont="1" applyFill="1" applyBorder="1" applyAlignment="1" applyProtection="1">
      <alignment horizontal="right"/>
    </xf>
    <xf numFmtId="166" fontId="9" fillId="0" borderId="1" xfId="2" applyNumberFormat="1" applyFont="1" applyFill="1" applyBorder="1" applyAlignment="1">
      <alignment horizontal="right" vertical="center"/>
    </xf>
    <xf numFmtId="166" fontId="15"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10" fontId="13" fillId="0" borderId="1" xfId="1" applyNumberFormat="1" applyFont="1" applyFill="1" applyBorder="1" applyAlignment="1" applyProtection="1">
      <alignment horizontal="right"/>
    </xf>
    <xf numFmtId="165" fontId="15" fillId="0" borderId="0" xfId="1" applyFont="1" applyFill="1">
      <protection locked="0"/>
    </xf>
    <xf numFmtId="164" fontId="15" fillId="0" borderId="4" xfId="8" applyNumberFormat="1" applyFont="1" applyFill="1" applyBorder="1" applyAlignment="1" applyProtection="1">
      <alignment horizontal="right" vertical="center" wrapText="1"/>
    </xf>
    <xf numFmtId="0" fontId="56" fillId="0" borderId="4" xfId="30" applyFont="1" applyFill="1" applyBorder="1"/>
    <xf numFmtId="0" fontId="56" fillId="0" borderId="0" xfId="30" applyFont="1" applyFill="1"/>
    <xf numFmtId="0" fontId="24" fillId="2" borderId="0" xfId="0" applyFont="1" applyFill="1" applyAlignment="1">
      <alignment vertical="center"/>
    </xf>
    <xf numFmtId="0" fontId="24" fillId="2" borderId="0" xfId="0" applyFont="1" applyFill="1" applyAlignment="1">
      <alignment horizontal="center" vertical="center"/>
    </xf>
    <xf numFmtId="0" fontId="34" fillId="2" borderId="0" xfId="0" applyFont="1" applyFill="1" applyAlignment="1">
      <alignment vertical="center"/>
    </xf>
    <xf numFmtId="0" fontId="59" fillId="0" borderId="0" xfId="0" applyFont="1" applyFill="1"/>
    <xf numFmtId="0" fontId="24" fillId="2" borderId="0" xfId="0" applyFont="1" applyFill="1" applyAlignment="1">
      <alignment vertical="center" wrapText="1"/>
    </xf>
    <xf numFmtId="49" fontId="23" fillId="3" borderId="1" xfId="37" applyNumberFormat="1" applyFont="1" applyFill="1" applyBorder="1" applyAlignment="1" applyProtection="1">
      <alignment horizontal="center" vertical="center" wrapText="1"/>
    </xf>
    <xf numFmtId="0" fontId="12" fillId="2" borderId="0" xfId="0" applyFont="1" applyFill="1" applyAlignment="1">
      <alignment horizontal="center" vertical="center"/>
    </xf>
    <xf numFmtId="0" fontId="51" fillId="2" borderId="0" xfId="0" applyNumberFormat="1" applyFont="1" applyFill="1"/>
    <xf numFmtId="0" fontId="51" fillId="2" borderId="0" xfId="0" applyFont="1" applyFill="1"/>
    <xf numFmtId="0" fontId="60" fillId="2" borderId="4" xfId="0" applyFont="1" applyFill="1" applyBorder="1" applyAlignment="1">
      <alignment horizontal="center" vertical="center"/>
    </xf>
    <xf numFmtId="0" fontId="52" fillId="2" borderId="0" xfId="0" applyFont="1" applyFill="1"/>
    <xf numFmtId="165" fontId="52" fillId="2" borderId="0" xfId="1" applyFont="1" applyFill="1">
      <protection locked="0"/>
    </xf>
    <xf numFmtId="0" fontId="52" fillId="0" borderId="0" xfId="0" applyFont="1" applyFill="1" applyAlignment="1">
      <alignment horizontal="left" vertical="center" wrapText="1"/>
    </xf>
    <xf numFmtId="0" fontId="52" fillId="0" borderId="0" xfId="0" applyFont="1" applyFill="1" applyAlignment="1">
      <alignment vertical="center" wrapText="1"/>
    </xf>
    <xf numFmtId="0" fontId="52" fillId="0" borderId="4" xfId="0" applyFont="1" applyFill="1" applyBorder="1" applyAlignment="1">
      <alignment horizontal="left" vertical="center" wrapText="1"/>
    </xf>
    <xf numFmtId="0" fontId="52" fillId="0" borderId="0" xfId="0" applyFont="1" applyFill="1"/>
    <xf numFmtId="165" fontId="52" fillId="0" borderId="0" xfId="1" applyFont="1" applyFill="1">
      <protection locked="0"/>
    </xf>
    <xf numFmtId="0" fontId="51" fillId="0" borderId="0" xfId="0" applyFont="1" applyFill="1"/>
    <xf numFmtId="0" fontId="9" fillId="0" borderId="0" xfId="0" applyFont="1" applyAlignment="1">
      <alignment wrapText="1"/>
    </xf>
    <xf numFmtId="165" fontId="9" fillId="0" borderId="1" xfId="1" applyFont="1" applyFill="1" applyBorder="1" applyAlignment="1">
      <alignment horizontal="right" vertical="center"/>
      <protection locked="0"/>
    </xf>
    <xf numFmtId="0" fontId="0" fillId="0" borderId="1" xfId="0" applyBorder="1"/>
    <xf numFmtId="165" fontId="0" fillId="0" borderId="1" xfId="1" applyFont="1" applyBorder="1">
      <protection locked="0"/>
    </xf>
    <xf numFmtId="164" fontId="52" fillId="0" borderId="0" xfId="0" applyNumberFormat="1" applyFont="1" applyFill="1"/>
    <xf numFmtId="165" fontId="27" fillId="0" borderId="1" xfId="1" applyFont="1" applyFill="1" applyBorder="1" applyAlignment="1">
      <alignment horizontal="right" vertical="center"/>
      <protection locked="0"/>
    </xf>
    <xf numFmtId="165" fontId="28" fillId="0" borderId="1" xfId="1" applyFont="1" applyFill="1" applyBorder="1" applyAlignment="1">
      <alignment horizontal="right" vertical="center"/>
      <protection locked="0"/>
    </xf>
    <xf numFmtId="165" fontId="28" fillId="0" borderId="1" xfId="1" applyFont="1" applyFill="1" applyBorder="1" applyAlignment="1">
      <alignment horizontal="right" vertical="center" wrapText="1"/>
      <protection locked="0"/>
    </xf>
    <xf numFmtId="0" fontId="15" fillId="0" borderId="1" xfId="0" applyFont="1" applyFill="1" applyBorder="1" applyAlignment="1">
      <alignment horizontal="center" vertical="center"/>
    </xf>
    <xf numFmtId="0" fontId="61" fillId="0" borderId="0" xfId="19" applyFont="1" applyFill="1" applyBorder="1" applyAlignment="1" applyProtection="1">
      <alignment horizontal="left" vertical="center"/>
    </xf>
    <xf numFmtId="0" fontId="7" fillId="4" borderId="0" xfId="49" applyFill="1"/>
    <xf numFmtId="0" fontId="12" fillId="2" borderId="0" xfId="48" applyFont="1" applyFill="1" applyAlignment="1">
      <alignment horizontal="center" vertical="center"/>
    </xf>
    <xf numFmtId="0" fontId="15" fillId="2" borderId="0" xfId="48" applyFont="1" applyFill="1" applyAlignment="1">
      <alignment horizontal="left" vertical="center" wrapText="1"/>
    </xf>
    <xf numFmtId="0" fontId="37" fillId="4" borderId="0" xfId="49" applyFont="1" applyFill="1"/>
    <xf numFmtId="0" fontId="38" fillId="6" borderId="1" xfId="49" applyFont="1" applyFill="1" applyBorder="1" applyAlignment="1">
      <alignment horizontal="center" vertical="center" wrapText="1"/>
    </xf>
    <xf numFmtId="49" fontId="15" fillId="2" borderId="1" xfId="49" applyNumberFormat="1" applyFont="1" applyFill="1" applyBorder="1" applyAlignment="1" applyProtection="1">
      <alignment horizontal="center" vertical="center" wrapText="1"/>
    </xf>
    <xf numFmtId="49" fontId="15" fillId="2" borderId="1" xfId="49" applyNumberFormat="1" applyFont="1" applyFill="1" applyBorder="1" applyAlignment="1" applyProtection="1">
      <alignment horizontal="left" vertical="center" wrapText="1"/>
    </xf>
    <xf numFmtId="0" fontId="37" fillId="2" borderId="1" xfId="49" applyFont="1" applyFill="1" applyBorder="1"/>
    <xf numFmtId="0" fontId="37"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37" fillId="2" borderId="0" xfId="49" applyFont="1" applyFill="1" applyAlignment="1">
      <alignment horizontal="center"/>
    </xf>
    <xf numFmtId="0" fontId="37" fillId="2" borderId="0" xfId="49" applyFont="1" applyFill="1"/>
    <xf numFmtId="0" fontId="38" fillId="2" borderId="0" xfId="48" applyFont="1" applyFill="1"/>
    <xf numFmtId="0" fontId="37" fillId="2" borderId="0" xfId="48" applyFont="1" applyFill="1"/>
    <xf numFmtId="166" fontId="38" fillId="2" borderId="0" xfId="50" applyNumberFormat="1" applyFont="1" applyFill="1" applyAlignment="1" applyProtection="1">
      <alignment horizontal="right"/>
      <protection locked="0"/>
    </xf>
    <xf numFmtId="0" fontId="39" fillId="2" borderId="0" xfId="48" applyFont="1" applyFill="1"/>
    <xf numFmtId="166" fontId="39" fillId="2" borderId="0" xfId="50" applyNumberFormat="1" applyFont="1" applyFill="1" applyAlignment="1" applyProtection="1">
      <alignment horizontal="right"/>
      <protection locked="0"/>
    </xf>
    <xf numFmtId="0" fontId="7" fillId="2" borderId="0" xfId="49" applyFill="1"/>
    <xf numFmtId="166" fontId="37" fillId="2" borderId="0" xfId="50" applyNumberFormat="1" applyFont="1" applyFill="1" applyAlignment="1" applyProtection="1">
      <alignment horizontal="right"/>
      <protection locked="0"/>
    </xf>
    <xf numFmtId="0" fontId="37" fillId="2" borderId="0" xfId="48" applyFont="1" applyFill="1" applyBorder="1"/>
    <xf numFmtId="0" fontId="7" fillId="2" borderId="0" xfId="49" applyFill="1" applyBorder="1"/>
    <xf numFmtId="166" fontId="37" fillId="2" borderId="0" xfId="50" applyNumberFormat="1" applyFont="1" applyFill="1" applyBorder="1" applyAlignment="1" applyProtection="1">
      <alignment horizontal="right"/>
      <protection locked="0"/>
    </xf>
    <xf numFmtId="0" fontId="38" fillId="2" borderId="9" xfId="48" applyFont="1" applyFill="1" applyBorder="1"/>
    <xf numFmtId="0" fontId="37" fillId="2" borderId="9" xfId="48" applyFont="1" applyFill="1" applyBorder="1"/>
    <xf numFmtId="166" fontId="37" fillId="2" borderId="0" xfId="1" applyNumberFormat="1" applyFont="1" applyFill="1" applyBorder="1" applyAlignment="1" applyProtection="1">
      <alignment horizontal="left"/>
      <protection locked="0"/>
    </xf>
    <xf numFmtId="166" fontId="38" fillId="2" borderId="9" xfId="1" applyNumberFormat="1" applyFont="1" applyFill="1" applyBorder="1" applyAlignment="1" applyProtection="1">
      <alignment horizontal="left"/>
      <protection locked="0"/>
    </xf>
    <xf numFmtId="0" fontId="7" fillId="4" borderId="0" xfId="49" applyFill="1" applyBorder="1"/>
    <xf numFmtId="0" fontId="13" fillId="2" borderId="0" xfId="43" applyFont="1" applyFill="1" applyBorder="1" applyAlignment="1">
      <alignment vertical="center"/>
    </xf>
    <xf numFmtId="166" fontId="38" fillId="2" borderId="0" xfId="1" applyNumberFormat="1" applyFont="1" applyFill="1" applyBorder="1" applyAlignment="1" applyProtection="1">
      <alignment horizontal="left"/>
      <protection locked="0"/>
    </xf>
    <xf numFmtId="0" fontId="7" fillId="4" borderId="0" xfId="49" applyFill="1" applyAlignment="1">
      <alignment horizontal="center"/>
    </xf>
    <xf numFmtId="165" fontId="15" fillId="0" borderId="0" xfId="237" applyFont="1" applyFill="1"/>
    <xf numFmtId="0" fontId="15" fillId="0" borderId="0" xfId="48" applyFont="1" applyFill="1"/>
    <xf numFmtId="0" fontId="12" fillId="0" borderId="0" xfId="48" applyFont="1" applyFill="1" applyAlignment="1">
      <alignment horizontal="center" vertical="center"/>
    </xf>
    <xf numFmtId="165" fontId="15" fillId="0" borderId="0" xfId="237" applyFont="1" applyFill="1" applyAlignment="1">
      <alignment vertical="center"/>
    </xf>
    <xf numFmtId="0" fontId="15" fillId="0" borderId="0" xfId="48" applyFont="1" applyFill="1" applyAlignment="1">
      <alignment vertical="center"/>
    </xf>
    <xf numFmtId="3" fontId="56" fillId="0" borderId="0" xfId="496" applyNumberFormat="1" applyFont="1" applyFill="1" applyAlignment="1">
      <alignment horizontal="left" vertical="center" wrapText="1"/>
    </xf>
    <xf numFmtId="3" fontId="56" fillId="0" borderId="0" xfId="496" applyNumberFormat="1" applyFont="1" applyFill="1" applyAlignment="1">
      <alignment vertical="center" wrapText="1"/>
    </xf>
    <xf numFmtId="15" fontId="15" fillId="2" borderId="0" xfId="48" applyNumberFormat="1" applyFont="1" applyFill="1" applyAlignment="1">
      <alignment horizontal="left" vertical="center" wrapText="1"/>
    </xf>
    <xf numFmtId="0" fontId="15" fillId="0" borderId="0" xfId="48" applyFont="1" applyFill="1" applyAlignment="1"/>
    <xf numFmtId="0" fontId="15" fillId="0" borderId="0" xfId="48" applyFont="1" applyFill="1" applyBorder="1" applyAlignment="1">
      <alignment vertical="center"/>
    </xf>
    <xf numFmtId="0" fontId="12" fillId="0" borderId="0" xfId="48" applyFont="1" applyFill="1" applyAlignment="1">
      <alignment horizontal="right"/>
    </xf>
    <xf numFmtId="166" fontId="15" fillId="0" borderId="0" xfId="48" applyNumberFormat="1" applyFont="1" applyFill="1"/>
    <xf numFmtId="166" fontId="13" fillId="6" borderId="1" xfId="237" applyNumberFormat="1" applyFont="1" applyFill="1" applyBorder="1" applyAlignment="1" applyProtection="1">
      <alignment horizontal="center" vertical="center" wrapText="1"/>
    </xf>
    <xf numFmtId="0" fontId="15" fillId="0" borderId="1" xfId="48" applyFont="1" applyFill="1" applyBorder="1" applyAlignment="1">
      <alignment horizontal="center" vertical="center"/>
    </xf>
    <xf numFmtId="166" fontId="15" fillId="0" borderId="1" xfId="237" applyNumberFormat="1" applyFont="1" applyFill="1" applyBorder="1" applyAlignment="1" applyProtection="1">
      <alignment horizontal="right" vertical="center" wrapText="1"/>
    </xf>
    <xf numFmtId="10" fontId="15" fillId="0" borderId="1" xfId="709" applyNumberFormat="1" applyFont="1" applyFill="1" applyBorder="1" applyAlignment="1" applyProtection="1">
      <alignment horizontal="right" vertical="center" wrapText="1"/>
    </xf>
    <xf numFmtId="165" fontId="47" fillId="0" borderId="0" xfId="237" applyFont="1" applyFill="1"/>
    <xf numFmtId="0" fontId="47" fillId="0" borderId="0" xfId="48" applyFont="1" applyFill="1"/>
    <xf numFmtId="166" fontId="13" fillId="0" borderId="1" xfId="237" applyNumberFormat="1" applyFont="1" applyFill="1" applyBorder="1" applyAlignment="1" applyProtection="1">
      <alignment horizontal="right" vertical="center" wrapText="1"/>
    </xf>
    <xf numFmtId="10" fontId="13" fillId="0" borderId="1" xfId="709" applyNumberFormat="1" applyFont="1" applyFill="1" applyBorder="1" applyAlignment="1" applyProtection="1">
      <alignment horizontal="right" vertical="center" wrapText="1"/>
    </xf>
    <xf numFmtId="0" fontId="13" fillId="0" borderId="0" xfId="48" applyFont="1" applyFill="1" applyBorder="1" applyAlignment="1">
      <alignment horizontal="center" vertical="center"/>
    </xf>
    <xf numFmtId="49" fontId="13" fillId="0" borderId="0" xfId="19" applyNumberFormat="1" applyFont="1" applyFill="1" applyBorder="1" applyAlignment="1" applyProtection="1">
      <alignment horizontal="left" vertical="center" wrapText="1"/>
    </xf>
    <xf numFmtId="166" fontId="13" fillId="0" borderId="0" xfId="237" applyNumberFormat="1" applyFont="1" applyFill="1" applyBorder="1" applyAlignment="1" applyProtection="1">
      <alignment horizontal="right" vertical="center" wrapText="1"/>
    </xf>
    <xf numFmtId="10" fontId="13" fillId="0" borderId="0" xfId="709" applyNumberFormat="1" applyFont="1" applyFill="1" applyBorder="1" applyAlignment="1" applyProtection="1">
      <alignment horizontal="right" vertical="center" wrapText="1"/>
    </xf>
    <xf numFmtId="0" fontId="15" fillId="0" borderId="0" xfId="48" applyFont="1" applyFill="1" applyAlignment="1">
      <alignment horizontal="center"/>
    </xf>
    <xf numFmtId="166" fontId="15" fillId="0" borderId="0" xfId="237" applyNumberFormat="1" applyFont="1" applyFill="1" applyAlignment="1">
      <alignment horizontal="right"/>
    </xf>
    <xf numFmtId="0" fontId="15" fillId="0" borderId="0" xfId="48" applyFont="1" applyFill="1" applyAlignment="1">
      <alignment wrapText="1"/>
    </xf>
    <xf numFmtId="0" fontId="13" fillId="0" borderId="0" xfId="417" applyFont="1" applyFill="1" applyAlignment="1">
      <alignment vertical="center"/>
    </xf>
    <xf numFmtId="166" fontId="13" fillId="0" borderId="0" xfId="237" applyNumberFormat="1" applyFont="1" applyFill="1" applyAlignment="1"/>
    <xf numFmtId="0" fontId="15" fillId="0" borderId="0" xfId="43" applyNumberFormat="1" applyFont="1" applyFill="1" applyAlignment="1">
      <alignment vertical="center"/>
    </xf>
    <xf numFmtId="166" fontId="15" fillId="0" borderId="0" xfId="237" applyNumberFormat="1" applyFont="1" applyFill="1" applyAlignment="1"/>
    <xf numFmtId="0" fontId="13" fillId="0" borderId="0" xfId="48" applyFont="1" applyFill="1" applyAlignment="1">
      <alignment horizontal="left"/>
    </xf>
    <xf numFmtId="0" fontId="13" fillId="0" borderId="0" xfId="48" applyFont="1" applyFill="1" applyAlignment="1">
      <alignment horizontal="right"/>
    </xf>
    <xf numFmtId="0" fontId="13" fillId="0" borderId="0" xfId="48" applyFont="1" applyFill="1" applyBorder="1" applyAlignment="1">
      <alignment horizontal="left"/>
    </xf>
    <xf numFmtId="0" fontId="13" fillId="0" borderId="0" xfId="48" applyFont="1" applyFill="1" applyBorder="1" applyAlignment="1">
      <alignment horizontal="right"/>
    </xf>
    <xf numFmtId="0" fontId="15" fillId="0" borderId="0" xfId="48" applyFont="1" applyFill="1" applyBorder="1" applyAlignment="1"/>
    <xf numFmtId="0" fontId="13" fillId="0" borderId="9" xfId="43" applyNumberFormat="1" applyFont="1" applyFill="1" applyBorder="1" applyAlignment="1">
      <alignment vertical="center"/>
    </xf>
    <xf numFmtId="166" fontId="38" fillId="2" borderId="9" xfId="1" applyNumberFormat="1" applyFont="1" applyFill="1" applyBorder="1" applyAlignment="1" applyProtection="1">
      <protection locked="0"/>
    </xf>
    <xf numFmtId="165" fontId="15" fillId="0" borderId="9" xfId="237" applyFont="1" applyFill="1" applyBorder="1"/>
    <xf numFmtId="165" fontId="15" fillId="0" borderId="0" xfId="237" applyFont="1" applyFill="1" applyBorder="1"/>
    <xf numFmtId="0" fontId="15" fillId="0" borderId="0" xfId="48" applyFont="1" applyFill="1" applyBorder="1"/>
    <xf numFmtId="0" fontId="13" fillId="0" borderId="0" xfId="43" applyNumberFormat="1" applyFont="1" applyFill="1" applyBorder="1" applyAlignment="1">
      <alignment vertical="center"/>
    </xf>
    <xf numFmtId="0" fontId="15" fillId="0" borderId="0" xfId="43" applyNumberFormat="1" applyFont="1" applyFill="1" applyBorder="1" applyAlignment="1">
      <alignment vertical="center"/>
    </xf>
    <xf numFmtId="166" fontId="15" fillId="0" borderId="0" xfId="237" applyNumberFormat="1" applyFont="1" applyFill="1"/>
    <xf numFmtId="3" fontId="13" fillId="0" borderId="0" xfId="496" applyNumberFormat="1" applyFont="1" applyFill="1" applyAlignment="1">
      <alignment vertical="center" wrapText="1"/>
    </xf>
    <xf numFmtId="3" fontId="15" fillId="0" borderId="0" xfId="496" applyNumberFormat="1" applyFont="1" applyFill="1" applyAlignment="1">
      <alignment vertical="center" wrapText="1"/>
    </xf>
    <xf numFmtId="0" fontId="12" fillId="0" borderId="0" xfId="48" applyFont="1" applyFill="1" applyAlignment="1"/>
    <xf numFmtId="0" fontId="13" fillId="0" borderId="0" xfId="48" applyFont="1" applyFill="1" applyAlignment="1">
      <alignment vertical="center"/>
    </xf>
    <xf numFmtId="0" fontId="12" fillId="0" borderId="0" xfId="48" applyFont="1" applyFill="1" applyAlignment="1">
      <alignment horizontal="right" vertical="center"/>
    </xf>
    <xf numFmtId="166" fontId="13" fillId="0" borderId="1" xfId="237" applyNumberFormat="1" applyFont="1" applyFill="1" applyBorder="1" applyAlignment="1" applyProtection="1">
      <alignment horizontal="center" vertical="center" wrapText="1"/>
    </xf>
    <xf numFmtId="0" fontId="13" fillId="0" borderId="1" xfId="48" applyFont="1" applyFill="1" applyBorder="1" applyAlignment="1">
      <alignment horizontal="center" vertical="center"/>
    </xf>
    <xf numFmtId="166" fontId="13" fillId="0" borderId="1" xfId="237" applyNumberFormat="1" applyFont="1" applyFill="1" applyBorder="1" applyAlignment="1" applyProtection="1">
      <alignment horizontal="left" vertical="center" wrapText="1"/>
    </xf>
    <xf numFmtId="0" fontId="44" fillId="0" borderId="0" xfId="48" applyFont="1" applyFill="1"/>
    <xf numFmtId="166" fontId="15" fillId="0" borderId="1" xfId="237" applyNumberFormat="1" applyFont="1" applyFill="1" applyBorder="1" applyAlignment="1" applyProtection="1">
      <alignment horizontal="left" vertical="center" wrapText="1"/>
    </xf>
    <xf numFmtId="0" fontId="13" fillId="0" borderId="0" xfId="417" applyFont="1" applyFill="1" applyAlignment="1">
      <alignment vertical="top"/>
    </xf>
    <xf numFmtId="166" fontId="13" fillId="0" borderId="0" xfId="237" applyNumberFormat="1" applyFont="1" applyFill="1" applyAlignment="1">
      <alignment horizontal="left"/>
    </xf>
    <xf numFmtId="166" fontId="13" fillId="0" borderId="0" xfId="237" applyNumberFormat="1" applyFont="1" applyFill="1" applyBorder="1" applyAlignment="1">
      <alignment horizontal="left"/>
    </xf>
    <xf numFmtId="0" fontId="13" fillId="0" borderId="9" xfId="43" applyFont="1" applyFill="1" applyBorder="1" applyAlignment="1">
      <alignment vertical="center"/>
    </xf>
    <xf numFmtId="0" fontId="13" fillId="0" borderId="0" xfId="43" applyFont="1" applyFill="1" applyBorder="1" applyAlignment="1">
      <alignment vertical="center"/>
    </xf>
    <xf numFmtId="0" fontId="13" fillId="0" borderId="0" xfId="48" applyFont="1" applyFill="1" applyBorder="1" applyAlignment="1">
      <alignment vertical="center"/>
    </xf>
    <xf numFmtId="0" fontId="13" fillId="0" borderId="0" xfId="422" applyFont="1" applyFill="1" applyBorder="1" applyAlignment="1">
      <alignment vertical="center"/>
    </xf>
    <xf numFmtId="166" fontId="38" fillId="0" borderId="0" xfId="237" applyNumberFormat="1" applyFont="1" applyFill="1" applyAlignment="1">
      <alignment horizontal="center" wrapText="1"/>
    </xf>
    <xf numFmtId="0" fontId="38" fillId="0" borderId="0" xfId="48" applyFont="1" applyFill="1" applyAlignment="1">
      <alignment horizontal="center" wrapText="1"/>
    </xf>
    <xf numFmtId="0" fontId="37" fillId="0" borderId="0" xfId="48" applyFont="1" applyFill="1"/>
    <xf numFmtId="166" fontId="37" fillId="0" borderId="0" xfId="237" applyNumberFormat="1" applyFont="1" applyFill="1" applyAlignment="1">
      <alignment horizontal="center" wrapText="1"/>
    </xf>
    <xf numFmtId="0" fontId="37" fillId="0" borderId="0" xfId="48" applyFont="1" applyFill="1" applyAlignment="1">
      <alignment horizontal="center" wrapText="1"/>
    </xf>
    <xf numFmtId="166" fontId="38" fillId="0" borderId="0" xfId="237" applyNumberFormat="1" applyFont="1" applyFill="1" applyAlignment="1">
      <alignment horizontal="center" vertical="center" wrapText="1"/>
    </xf>
    <xf numFmtId="0" fontId="38" fillId="0" borderId="0" xfId="48" applyFont="1" applyFill="1" applyAlignment="1">
      <alignment horizontal="center" vertical="center" wrapText="1"/>
    </xf>
    <xf numFmtId="166" fontId="39" fillId="0" borderId="0" xfId="237" applyNumberFormat="1" applyFont="1" applyFill="1" applyAlignment="1">
      <alignment horizontal="center" vertical="center"/>
    </xf>
    <xf numFmtId="0" fontId="39" fillId="0" borderId="0" xfId="48" applyFont="1" applyFill="1" applyAlignment="1">
      <alignment horizontal="center" vertical="center"/>
    </xf>
    <xf numFmtId="0" fontId="39" fillId="0" borderId="0" xfId="48" applyFont="1" applyFill="1" applyAlignment="1">
      <alignment horizontal="right" vertical="center"/>
    </xf>
    <xf numFmtId="166" fontId="20" fillId="0" borderId="0" xfId="237" applyNumberFormat="1" applyFont="1" applyFill="1" applyAlignment="1">
      <alignment horizontal="left" vertical="center" wrapText="1"/>
    </xf>
    <xf numFmtId="3" fontId="20" fillId="0" borderId="0" xfId="496" applyNumberFormat="1" applyFont="1" applyFill="1" applyAlignment="1">
      <alignment horizontal="left" vertical="center" wrapText="1"/>
    </xf>
    <xf numFmtId="166" fontId="16" fillId="0" borderId="0" xfId="237" applyNumberFormat="1" applyFont="1" applyFill="1" applyAlignment="1">
      <alignment horizontal="left" vertical="center" wrapText="1"/>
    </xf>
    <xf numFmtId="3" fontId="16" fillId="0" borderId="0" xfId="496" applyNumberFormat="1" applyFont="1" applyFill="1" applyAlignment="1">
      <alignment horizontal="left" vertical="center" wrapText="1"/>
    </xf>
    <xf numFmtId="166" fontId="37" fillId="0" borderId="0" xfId="237" applyNumberFormat="1" applyFont="1" applyFill="1" applyAlignment="1">
      <alignment horizontal="left" wrapText="1"/>
    </xf>
    <xf numFmtId="0" fontId="37" fillId="0" borderId="0" xfId="48" applyFont="1" applyFill="1" applyAlignment="1"/>
    <xf numFmtId="0" fontId="37" fillId="0" borderId="0" xfId="48" applyFont="1" applyFill="1" applyAlignment="1">
      <alignment horizontal="right" vertical="center"/>
    </xf>
    <xf numFmtId="166" fontId="37" fillId="0" borderId="0" xfId="237" applyNumberFormat="1" applyFont="1" applyFill="1" applyAlignment="1">
      <alignment horizontal="right"/>
    </xf>
    <xf numFmtId="0" fontId="37" fillId="0" borderId="0" xfId="48" applyFont="1" applyFill="1" applyAlignment="1">
      <alignment horizontal="right"/>
    </xf>
    <xf numFmtId="0" fontId="38" fillId="0" borderId="0" xfId="48" applyFont="1" applyFill="1" applyBorder="1" applyAlignment="1">
      <alignment vertical="center"/>
    </xf>
    <xf numFmtId="0" fontId="39" fillId="0" borderId="0" xfId="48" applyFont="1" applyFill="1" applyBorder="1" applyAlignment="1">
      <alignment horizontal="right" vertical="center"/>
    </xf>
    <xf numFmtId="166" fontId="38" fillId="0" borderId="0" xfId="237" applyNumberFormat="1" applyFont="1" applyFill="1" applyBorder="1" applyAlignment="1">
      <alignment horizontal="left" vertical="center"/>
    </xf>
    <xf numFmtId="0" fontId="38" fillId="0" borderId="0" xfId="48" applyFont="1" applyFill="1" applyBorder="1" applyAlignment="1">
      <alignment horizontal="left" vertical="center"/>
    </xf>
    <xf numFmtId="166" fontId="17" fillId="0" borderId="0" xfId="237" applyNumberFormat="1" applyFont="1" applyFill="1" applyBorder="1" applyAlignment="1" applyProtection="1">
      <alignment horizontal="center" vertical="center" wrapText="1"/>
    </xf>
    <xf numFmtId="0" fontId="17" fillId="0" borderId="0" xfId="19" applyNumberFormat="1" applyFont="1" applyFill="1" applyBorder="1" applyAlignment="1" applyProtection="1">
      <alignment horizontal="center" vertical="center" wrapText="1"/>
    </xf>
    <xf numFmtId="0" fontId="13" fillId="0" borderId="1" xfId="19" applyNumberFormat="1" applyFont="1" applyFill="1" applyBorder="1" applyAlignment="1" applyProtection="1">
      <alignment horizontal="center" vertical="center" wrapText="1"/>
    </xf>
    <xf numFmtId="0" fontId="13" fillId="0" borderId="3"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left" vertical="center" wrapText="1"/>
    </xf>
    <xf numFmtId="0" fontId="13" fillId="0" borderId="33" xfId="19" applyNumberFormat="1" applyFont="1" applyFill="1" applyBorder="1" applyAlignment="1" applyProtection="1">
      <alignment horizontal="center" vertical="center" wrapText="1"/>
    </xf>
    <xf numFmtId="0" fontId="17" fillId="0" borderId="1" xfId="48" applyNumberFormat="1" applyFont="1" applyFill="1" applyBorder="1" applyAlignment="1" applyProtection="1">
      <alignment horizontal="center" vertical="center" wrapText="1"/>
    </xf>
    <xf numFmtId="0" fontId="17" fillId="0" borderId="1" xfId="48" applyNumberFormat="1" applyFont="1" applyFill="1" applyBorder="1" applyAlignment="1" applyProtection="1">
      <alignment horizontal="left" vertical="center" wrapText="1"/>
    </xf>
    <xf numFmtId="3"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left" vertical="center" wrapText="1"/>
    </xf>
    <xf numFmtId="3" fontId="17" fillId="0" borderId="3" xfId="48" applyNumberFormat="1" applyFont="1" applyFill="1" applyBorder="1" applyAlignment="1" applyProtection="1">
      <alignment horizontal="center" vertical="center" wrapText="1"/>
    </xf>
    <xf numFmtId="10" fontId="17" fillId="0" borderId="3" xfId="48" applyNumberFormat="1" applyFont="1" applyFill="1" applyBorder="1" applyAlignment="1" applyProtection="1">
      <alignment horizontal="right" vertical="center" wrapText="1"/>
    </xf>
    <xf numFmtId="166" fontId="96" fillId="0" borderId="0" xfId="6" applyNumberFormat="1" applyFont="1" applyFill="1" applyAlignment="1" applyProtection="1">
      <alignment horizontal="center" vertical="center"/>
      <protection locked="0"/>
    </xf>
    <xf numFmtId="0" fontId="17" fillId="0" borderId="0" xfId="48" applyNumberFormat="1" applyFont="1" applyFill="1" applyBorder="1" applyAlignment="1" applyProtection="1">
      <alignment horizontal="left" vertical="center" wrapText="1"/>
    </xf>
    <xf numFmtId="0" fontId="37" fillId="0" borderId="0" xfId="48" applyFont="1" applyFill="1" applyBorder="1"/>
    <xf numFmtId="0" fontId="18" fillId="0" borderId="1" xfId="48" applyNumberFormat="1" applyFont="1" applyFill="1" applyBorder="1" applyAlignment="1" applyProtection="1">
      <alignment horizontal="left" vertical="center" wrapText="1"/>
    </xf>
    <xf numFmtId="0"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right" vertical="center" wrapText="1"/>
    </xf>
    <xf numFmtId="166" fontId="17" fillId="0" borderId="3" xfId="48" applyNumberFormat="1" applyFont="1" applyFill="1" applyBorder="1" applyAlignment="1" applyProtection="1">
      <alignment horizontal="right" vertical="center" wrapText="1"/>
    </xf>
    <xf numFmtId="0" fontId="7" fillId="0" borderId="0" xfId="48" applyFill="1"/>
    <xf numFmtId="3" fontId="17" fillId="0" borderId="3" xfId="48" applyNumberFormat="1" applyFont="1" applyFill="1" applyBorder="1" applyAlignment="1" applyProtection="1">
      <alignment horizontal="right" vertical="center" wrapText="1"/>
    </xf>
    <xf numFmtId="10" fontId="17" fillId="0" borderId="3" xfId="237" applyNumberFormat="1" applyFont="1" applyFill="1" applyBorder="1" applyAlignment="1" applyProtection="1">
      <alignment horizontal="right" vertical="center" wrapText="1"/>
      <protection locked="0"/>
    </xf>
    <xf numFmtId="0" fontId="7" fillId="0" borderId="0" xfId="48" applyFill="1" applyAlignment="1">
      <alignment horizontal="right"/>
    </xf>
    <xf numFmtId="166" fontId="17" fillId="0" borderId="1" xfId="237" applyNumberFormat="1" applyFont="1" applyFill="1" applyBorder="1" applyAlignment="1" applyProtection="1">
      <alignment horizontal="right" vertical="center" wrapText="1"/>
    </xf>
    <xf numFmtId="166" fontId="17" fillId="0" borderId="3" xfId="237" applyNumberFormat="1" applyFont="1" applyFill="1" applyBorder="1" applyAlignment="1" applyProtection="1">
      <alignment horizontal="right" vertical="center" wrapText="1"/>
    </xf>
    <xf numFmtId="166" fontId="18" fillId="0" borderId="1" xfId="237" applyNumberFormat="1" applyFont="1" applyFill="1" applyBorder="1" applyAlignment="1" applyProtection="1">
      <alignment horizontal="right" vertical="center" wrapText="1"/>
      <protection locked="0"/>
    </xf>
    <xf numFmtId="166" fontId="18" fillId="0" borderId="3" xfId="237" applyNumberFormat="1" applyFont="1" applyFill="1" applyBorder="1" applyAlignment="1" applyProtection="1">
      <alignment horizontal="right" vertical="center" wrapText="1"/>
      <protection locked="0"/>
    </xf>
    <xf numFmtId="166" fontId="18" fillId="0" borderId="3" xfId="48" applyNumberFormat="1" applyFont="1" applyFill="1" applyBorder="1" applyAlignment="1" applyProtection="1">
      <alignment horizontal="right" vertical="center" wrapText="1"/>
    </xf>
    <xf numFmtId="10" fontId="18" fillId="0" borderId="3" xfId="237" applyNumberFormat="1" applyFont="1" applyFill="1" applyBorder="1" applyAlignment="1" applyProtection="1">
      <alignment horizontal="right" vertical="center" wrapText="1"/>
      <protection locked="0"/>
    </xf>
    <xf numFmtId="166" fontId="17" fillId="0" borderId="1" xfId="48" applyNumberFormat="1" applyFont="1" applyFill="1" applyBorder="1" applyAlignment="1" applyProtection="1">
      <alignment horizontal="right" vertical="center" wrapText="1"/>
    </xf>
    <xf numFmtId="10" fontId="17" fillId="0" borderId="3" xfId="709" applyNumberFormat="1" applyFont="1" applyFill="1" applyBorder="1" applyAlignment="1" applyProtection="1">
      <alignment horizontal="right" vertical="center" wrapText="1"/>
      <protection locked="0"/>
    </xf>
    <xf numFmtId="0" fontId="36" fillId="0" borderId="0" xfId="48" applyFont="1" applyFill="1"/>
    <xf numFmtId="0" fontId="7" fillId="0" borderId="0" xfId="48" applyFont="1" applyFill="1"/>
    <xf numFmtId="0"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right" vertical="center" wrapText="1"/>
    </xf>
    <xf numFmtId="166" fontId="18" fillId="0" borderId="3" xfId="237" applyNumberFormat="1" applyFont="1" applyFill="1" applyBorder="1" applyAlignment="1" applyProtection="1">
      <alignment horizontal="right" vertical="center" wrapText="1"/>
    </xf>
    <xf numFmtId="10" fontId="18" fillId="0" borderId="3" xfId="709" applyNumberFormat="1" applyFont="1" applyFill="1" applyBorder="1" applyAlignment="1" applyProtection="1">
      <alignment horizontal="right" vertical="center" wrapText="1"/>
      <protection locked="0"/>
    </xf>
    <xf numFmtId="166" fontId="7" fillId="0" borderId="0" xfId="48" applyNumberFormat="1" applyFill="1"/>
    <xf numFmtId="0" fontId="17" fillId="0" borderId="1" xfId="19" applyNumberFormat="1" applyFont="1" applyFill="1" applyBorder="1" applyAlignment="1" applyProtection="1">
      <alignment horizontal="left" vertical="center" wrapText="1"/>
    </xf>
    <xf numFmtId="3" fontId="17" fillId="0" borderId="1" xfId="19" applyNumberFormat="1" applyFont="1" applyFill="1" applyBorder="1" applyAlignment="1" applyProtection="1">
      <alignment horizontal="right" vertical="center" wrapText="1"/>
    </xf>
    <xf numFmtId="0" fontId="17" fillId="0" borderId="1" xfId="19" applyNumberFormat="1" applyFont="1" applyFill="1" applyBorder="1" applyAlignment="1" applyProtection="1">
      <alignment horizontal="right" vertical="center" wrapText="1"/>
    </xf>
    <xf numFmtId="0" fontId="17" fillId="0" borderId="3" xfId="19" applyNumberFormat="1" applyFont="1" applyFill="1" applyBorder="1" applyAlignment="1" applyProtection="1">
      <alignment horizontal="right" vertical="center" wrapText="1"/>
    </xf>
    <xf numFmtId="3" fontId="17" fillId="0" borderId="3" xfId="19" applyNumberFormat="1" applyFont="1" applyFill="1" applyBorder="1" applyAlignment="1" applyProtection="1">
      <alignment horizontal="right" vertical="center" wrapText="1"/>
    </xf>
    <xf numFmtId="10" fontId="17" fillId="0" borderId="3" xfId="19" applyNumberFormat="1" applyFont="1" applyFill="1" applyBorder="1" applyAlignment="1" applyProtection="1">
      <alignment horizontal="right" vertical="center" wrapText="1"/>
    </xf>
    <xf numFmtId="166" fontId="17" fillId="0" borderId="0" xfId="237" applyNumberFormat="1" applyFont="1" applyFill="1" applyBorder="1" applyAlignment="1" applyProtection="1">
      <alignment horizontal="left" vertical="center" wrapText="1"/>
    </xf>
    <xf numFmtId="0" fontId="17" fillId="0" borderId="0" xfId="19" applyNumberFormat="1" applyFont="1" applyFill="1" applyBorder="1" applyAlignment="1" applyProtection="1">
      <alignment horizontal="left" vertical="center" wrapText="1"/>
    </xf>
    <xf numFmtId="166" fontId="37" fillId="0" borderId="0" xfId="237" applyNumberFormat="1" applyFont="1" applyFill="1"/>
    <xf numFmtId="0" fontId="20" fillId="0" borderId="0" xfId="417" applyFont="1" applyFill="1" applyAlignment="1">
      <alignment vertical="center"/>
    </xf>
    <xf numFmtId="166" fontId="38" fillId="0" borderId="0" xfId="237" applyNumberFormat="1" applyFont="1" applyFill="1" applyAlignment="1">
      <alignment horizontal="right" vertical="center"/>
    </xf>
    <xf numFmtId="0" fontId="12" fillId="0" borderId="0" xfId="43" applyNumberFormat="1" applyFont="1" applyFill="1" applyAlignment="1">
      <alignment vertical="center"/>
    </xf>
    <xf numFmtId="0" fontId="38" fillId="0" borderId="0" xfId="48" applyFont="1" applyFill="1" applyAlignment="1">
      <alignment horizontal="left"/>
    </xf>
    <xf numFmtId="0" fontId="38" fillId="0" borderId="0" xfId="48" applyFont="1" applyFill="1" applyAlignment="1">
      <alignment horizontal="right"/>
    </xf>
    <xf numFmtId="0" fontId="38" fillId="0" borderId="0" xfId="48" applyFont="1" applyFill="1" applyBorder="1" applyAlignment="1">
      <alignment horizontal="left"/>
    </xf>
    <xf numFmtId="0" fontId="37" fillId="0" borderId="0" xfId="48" applyFont="1" applyFill="1" applyBorder="1" applyAlignment="1"/>
    <xf numFmtId="0" fontId="37" fillId="0" borderId="0" xfId="48" applyFont="1" applyFill="1" applyBorder="1" applyAlignment="1">
      <alignment horizontal="right" vertical="center"/>
    </xf>
    <xf numFmtId="0" fontId="37" fillId="0" borderId="9" xfId="48" applyFont="1" applyFill="1" applyBorder="1" applyAlignment="1"/>
    <xf numFmtId="0" fontId="13" fillId="0" borderId="9" xfId="43" applyNumberFormat="1" applyFont="1" applyFill="1" applyBorder="1" applyAlignment="1">
      <alignment horizontal="right" vertical="center"/>
    </xf>
    <xf numFmtId="0" fontId="13" fillId="0" borderId="0" xfId="43" applyNumberFormat="1" applyFont="1" applyFill="1" applyBorder="1" applyAlignment="1">
      <alignment horizontal="right" vertical="center"/>
    </xf>
    <xf numFmtId="166" fontId="37" fillId="2" borderId="9" xfId="1" applyNumberFormat="1" applyFont="1" applyFill="1" applyBorder="1" applyAlignment="1" applyProtection="1">
      <alignment horizontal="left"/>
      <protection locked="0"/>
    </xf>
    <xf numFmtId="166" fontId="13" fillId="0" borderId="0" xfId="237" applyNumberFormat="1" applyFont="1" applyFill="1" applyBorder="1" applyAlignment="1">
      <alignment horizontal="right" vertical="center"/>
    </xf>
    <xf numFmtId="0" fontId="13" fillId="0" borderId="0" xfId="422" applyFont="1" applyFill="1" applyBorder="1" applyAlignment="1">
      <alignment horizontal="right" vertical="center"/>
    </xf>
    <xf numFmtId="0" fontId="13" fillId="0" borderId="0" xfId="422" applyFont="1" applyFill="1" applyAlignment="1">
      <alignment horizontal="right" vertical="center"/>
    </xf>
    <xf numFmtId="166" fontId="13" fillId="0" borderId="0" xfId="237" applyNumberFormat="1" applyFont="1" applyFill="1" applyAlignment="1">
      <alignment horizontal="right" vertical="center"/>
    </xf>
    <xf numFmtId="0" fontId="15" fillId="0" borderId="0" xfId="422" applyFont="1" applyFill="1" applyAlignment="1">
      <alignment horizontal="right" vertical="center"/>
    </xf>
    <xf numFmtId="0" fontId="15" fillId="0" borderId="0" xfId="422" applyFont="1" applyFill="1" applyAlignment="1">
      <alignment vertical="center"/>
    </xf>
    <xf numFmtId="166" fontId="15" fillId="2" borderId="1" xfId="1" applyNumberFormat="1" applyFont="1" applyFill="1" applyBorder="1" applyAlignment="1">
      <alignment vertical="center" wrapText="1"/>
      <protection locked="0"/>
    </xf>
    <xf numFmtId="10" fontId="47" fillId="0" borderId="0" xfId="0" applyNumberFormat="1" applyFont="1" applyFill="1"/>
    <xf numFmtId="164" fontId="28" fillId="7" borderId="1" xfId="1" applyNumberFormat="1" applyFont="1" applyFill="1" applyBorder="1" applyAlignment="1" applyProtection="1">
      <alignment horizontal="right" vertical="center"/>
    </xf>
    <xf numFmtId="164" fontId="13" fillId="2" borderId="1" xfId="8" applyNumberFormat="1" applyFont="1" applyFill="1" applyBorder="1" applyAlignment="1" applyProtection="1">
      <alignment horizontal="right" vertical="center" wrapText="1"/>
    </xf>
    <xf numFmtId="164" fontId="13" fillId="2" borderId="3" xfId="8" applyNumberFormat="1" applyFont="1" applyFill="1" applyBorder="1" applyAlignment="1" applyProtection="1">
      <alignment horizontal="right" vertical="center" wrapText="1"/>
    </xf>
    <xf numFmtId="164" fontId="15" fillId="2" borderId="1" xfId="8" applyNumberFormat="1" applyFont="1" applyFill="1" applyBorder="1" applyAlignment="1" applyProtection="1">
      <alignment horizontal="right" vertical="center" wrapText="1"/>
    </xf>
    <xf numFmtId="164" fontId="15" fillId="2" borderId="3" xfId="8" applyNumberFormat="1" applyFont="1" applyFill="1" applyBorder="1" applyAlignment="1" applyProtection="1">
      <alignment horizontal="right" vertical="center" wrapText="1"/>
    </xf>
    <xf numFmtId="164" fontId="15" fillId="2" borderId="1" xfId="1" applyNumberFormat="1" applyFont="1" applyFill="1" applyBorder="1" applyAlignment="1" applyProtection="1">
      <alignment horizontal="right" vertical="center"/>
    </xf>
    <xf numFmtId="164" fontId="15" fillId="2" borderId="3" xfId="1" applyNumberFormat="1" applyFont="1" applyFill="1" applyBorder="1" applyAlignment="1" applyProtection="1">
      <alignment horizontal="right" vertical="center"/>
    </xf>
    <xf numFmtId="43" fontId="35" fillId="0" borderId="0" xfId="30" applyNumberFormat="1" applyFill="1"/>
    <xf numFmtId="41" fontId="27" fillId="2" borderId="1" xfId="0" applyNumberFormat="1" applyFont="1" applyFill="1" applyBorder="1" applyAlignment="1" applyProtection="1">
      <alignment horizontal="right" vertical="center" wrapText="1"/>
    </xf>
    <xf numFmtId="168" fontId="28" fillId="2" borderId="1" xfId="0" applyNumberFormat="1" applyFont="1" applyFill="1" applyBorder="1" applyAlignment="1" applyProtection="1">
      <alignment horizontal="right" vertical="center" wrapText="1"/>
    </xf>
    <xf numFmtId="41" fontId="28" fillId="2" borderId="1" xfId="0" applyNumberFormat="1" applyFont="1" applyFill="1" applyBorder="1" applyAlignment="1" applyProtection="1">
      <alignment horizontal="right" vertical="center" wrapText="1"/>
    </xf>
    <xf numFmtId="41" fontId="183" fillId="2" borderId="1" xfId="30" applyNumberFormat="1" applyFont="1" applyFill="1" applyBorder="1" applyAlignment="1">
      <alignment horizontal="right" vertical="center"/>
    </xf>
    <xf numFmtId="164" fontId="28"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right" vertical="center" wrapText="1"/>
    </xf>
    <xf numFmtId="166" fontId="28" fillId="2" borderId="1" xfId="0" applyNumberFormat="1" applyFont="1" applyFill="1" applyBorder="1" applyAlignment="1" applyProtection="1">
      <alignment horizontal="right" vertical="center" wrapText="1"/>
    </xf>
    <xf numFmtId="165" fontId="28" fillId="2" borderId="1" xfId="0" applyNumberFormat="1" applyFont="1" applyFill="1" applyBorder="1" applyAlignment="1" applyProtection="1">
      <alignment horizontal="right" vertical="center" wrapText="1"/>
    </xf>
    <xf numFmtId="166" fontId="183" fillId="2" borderId="1" xfId="30" applyNumberFormat="1" applyFont="1" applyFill="1" applyBorder="1" applyAlignment="1">
      <alignment horizontal="right" vertical="center"/>
    </xf>
    <xf numFmtId="164" fontId="50" fillId="2" borderId="1" xfId="0" applyNumberFormat="1" applyFont="1" applyFill="1" applyBorder="1" applyAlignment="1" applyProtection="1">
      <alignment horizontal="right" vertical="center" wrapText="1"/>
    </xf>
    <xf numFmtId="41" fontId="184" fillId="2" borderId="1" xfId="30" applyNumberFormat="1" applyFont="1" applyFill="1" applyBorder="1" applyAlignment="1">
      <alignment horizontal="right" vertical="center"/>
    </xf>
    <xf numFmtId="166" fontId="28" fillId="2" borderId="1" xfId="1" applyNumberFormat="1" applyFont="1" applyFill="1" applyBorder="1" applyAlignment="1" applyProtection="1">
      <alignment horizontal="right" vertical="center"/>
    </xf>
    <xf numFmtId="166" fontId="13" fillId="2" borderId="1" xfId="5" applyNumberFormat="1" applyFont="1" applyFill="1" applyBorder="1" applyAlignment="1" applyProtection="1">
      <alignment vertical="center"/>
      <protection locked="0"/>
    </xf>
    <xf numFmtId="166" fontId="15" fillId="2" borderId="1" xfId="5" applyNumberFormat="1" applyFont="1" applyFill="1" applyBorder="1" applyAlignment="1" applyProtection="1">
      <alignment horizontal="left" vertical="center" wrapText="1"/>
      <protection locked="0"/>
    </xf>
    <xf numFmtId="10" fontId="37" fillId="0" borderId="1" xfId="1" applyNumberFormat="1" applyFont="1" applyFill="1" applyBorder="1" applyAlignment="1" applyProtection="1">
      <alignment vertical="center" wrapText="1"/>
    </xf>
    <xf numFmtId="0" fontId="37" fillId="0" borderId="1" xfId="0" applyNumberFormat="1" applyFont="1" applyFill="1" applyBorder="1" applyAlignment="1" applyProtection="1">
      <alignment vertical="center" wrapText="1"/>
    </xf>
    <xf numFmtId="49" fontId="13" fillId="0" borderId="3" xfId="0" applyNumberFormat="1" applyFont="1" applyFill="1" applyBorder="1" applyAlignment="1" applyProtection="1">
      <alignment horizontal="center" vertical="center" wrapText="1"/>
    </xf>
    <xf numFmtId="49" fontId="13" fillId="0" borderId="5" xfId="0" applyNumberFormat="1" applyFont="1" applyFill="1" applyBorder="1" applyAlignment="1" applyProtection="1">
      <alignment horizontal="center" vertical="center" wrapText="1"/>
    </xf>
    <xf numFmtId="49" fontId="13" fillId="0" borderId="6" xfId="0" applyNumberFormat="1" applyFont="1" applyFill="1" applyBorder="1" applyAlignment="1" applyProtection="1">
      <alignment horizontal="center" vertical="center" wrapText="1"/>
    </xf>
    <xf numFmtId="49" fontId="13" fillId="0" borderId="7" xfId="0" applyNumberFormat="1" applyFont="1" applyFill="1" applyBorder="1" applyAlignment="1" applyProtection="1">
      <alignment horizontal="center" vertical="center" wrapText="1"/>
    </xf>
    <xf numFmtId="0" fontId="15" fillId="0" borderId="0" xfId="0" applyFont="1" applyFill="1" applyAlignment="1">
      <alignment horizontal="left" vertical="center" wrapText="1"/>
    </xf>
    <xf numFmtId="0" fontId="13" fillId="0" borderId="0" xfId="0" applyFont="1" applyFill="1" applyAlignment="1">
      <alignment horizontal="left" vertical="center" wrapText="1"/>
    </xf>
    <xf numFmtId="0" fontId="52" fillId="0" borderId="0" xfId="0" applyFont="1" applyFill="1" applyAlignment="1">
      <alignment horizontal="left" vertical="center" wrapText="1"/>
    </xf>
    <xf numFmtId="0" fontId="54" fillId="0" borderId="0" xfId="0" applyFont="1" applyFill="1" applyAlignment="1">
      <alignment horizontal="right" vertical="center" wrapText="1"/>
    </xf>
    <xf numFmtId="0" fontId="55" fillId="0" borderId="0" xfId="0" applyFont="1" applyFill="1" applyAlignment="1">
      <alignment horizontal="right" vertical="center" wrapText="1"/>
    </xf>
    <xf numFmtId="0" fontId="11" fillId="0" borderId="0" xfId="0" applyFont="1" applyFill="1" applyAlignment="1">
      <alignment horizontal="center" vertical="center" wrapText="1"/>
    </xf>
    <xf numFmtId="0" fontId="52" fillId="2" borderId="0" xfId="0" applyFont="1" applyFill="1" applyAlignment="1">
      <alignment horizontal="center" vertical="center"/>
    </xf>
    <xf numFmtId="0" fontId="15" fillId="0" borderId="0" xfId="0" applyFont="1" applyFill="1" applyAlignment="1">
      <alignment horizontal="center" vertical="top"/>
    </xf>
    <xf numFmtId="0" fontId="13" fillId="0" borderId="0" xfId="0" applyFont="1" applyFill="1" applyAlignment="1">
      <alignment horizontal="center"/>
    </xf>
    <xf numFmtId="0" fontId="15" fillId="0" borderId="0" xfId="43" applyFont="1" applyFill="1" applyAlignment="1">
      <alignment horizontal="center" vertical="center"/>
    </xf>
    <xf numFmtId="0" fontId="15" fillId="0" borderId="0" xfId="0" applyFont="1" applyFill="1" applyBorder="1" applyAlignment="1">
      <alignment horizontal="center" vertic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60" fillId="2" borderId="0" xfId="0" applyFont="1" applyFill="1" applyAlignment="1">
      <alignment horizontal="center" vertical="center"/>
    </xf>
    <xf numFmtId="0" fontId="43" fillId="0" borderId="0" xfId="0" applyFont="1" applyFill="1" applyAlignment="1">
      <alignment horizontal="right" vertical="center" wrapText="1"/>
    </xf>
    <xf numFmtId="0" fontId="58" fillId="0" borderId="0" xfId="0" applyFont="1" applyFill="1" applyAlignment="1">
      <alignment horizontal="right" vertical="center" wrapText="1"/>
    </xf>
    <xf numFmtId="0" fontId="12" fillId="0" borderId="0" xfId="0" applyFont="1" applyFill="1" applyAlignment="1">
      <alignment horizontal="center" vertical="center"/>
    </xf>
    <xf numFmtId="0" fontId="12" fillId="2" borderId="0" xfId="0" applyFont="1" applyFill="1" applyAlignment="1">
      <alignment horizontal="center" vertical="center"/>
    </xf>
    <xf numFmtId="0" fontId="10" fillId="0" borderId="0" xfId="0" applyFont="1" applyFill="1" applyAlignment="1">
      <alignment horizontal="right" vertical="center" wrapText="1"/>
    </xf>
    <xf numFmtId="0" fontId="15" fillId="0" borderId="1" xfId="0" applyFont="1" applyFill="1" applyBorder="1" applyAlignment="1">
      <alignment horizontal="center" vertical="center"/>
    </xf>
    <xf numFmtId="0" fontId="13" fillId="2" borderId="0" xfId="0" applyFont="1" applyFill="1" applyAlignment="1">
      <alignment horizontal="left" vertical="center" wrapText="1"/>
    </xf>
    <xf numFmtId="0" fontId="11" fillId="2" borderId="0" xfId="0" applyFont="1" applyFill="1" applyAlignment="1">
      <alignment horizontal="center" vertical="center" wrapText="1"/>
    </xf>
    <xf numFmtId="0" fontId="15" fillId="2" borderId="0" xfId="0" applyFont="1" applyFill="1" applyAlignment="1">
      <alignment horizontal="left" vertical="center" wrapText="1"/>
    </xf>
    <xf numFmtId="0" fontId="43" fillId="2" borderId="0" xfId="0" applyFont="1" applyFill="1" applyAlignment="1">
      <alignment horizontal="right" vertical="center" wrapText="1"/>
    </xf>
    <xf numFmtId="0" fontId="10" fillId="2" borderId="0" xfId="0" applyFont="1" applyFill="1" applyAlignment="1">
      <alignment horizontal="right" vertical="center" wrapText="1"/>
    </xf>
    <xf numFmtId="49" fontId="40" fillId="6" borderId="1" xfId="0" applyNumberFormat="1"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8" fillId="2" borderId="7" xfId="8" applyFont="1" applyFill="1" applyBorder="1" applyAlignment="1" applyProtection="1">
      <alignment horizontal="center" vertical="center" wrapText="1"/>
    </xf>
    <xf numFmtId="0" fontId="41" fillId="2" borderId="0" xfId="0" applyFont="1" applyFill="1" applyAlignment="1">
      <alignment horizontal="left" vertical="center" wrapText="1"/>
    </xf>
    <xf numFmtId="0" fontId="42" fillId="2" borderId="0" xfId="0" applyFont="1" applyFill="1" applyAlignment="1">
      <alignment horizontal="left" vertical="center" wrapText="1"/>
    </xf>
    <xf numFmtId="0" fontId="20" fillId="2" borderId="0" xfId="0" applyFont="1" applyFill="1" applyAlignment="1">
      <alignment horizontal="left" vertical="center" wrapText="1"/>
    </xf>
    <xf numFmtId="0" fontId="38" fillId="6" borderId="6" xfId="30" applyFont="1" applyFill="1" applyBorder="1" applyAlignment="1">
      <alignment horizontal="center" vertical="center" wrapText="1"/>
    </xf>
    <xf numFmtId="0" fontId="38" fillId="6" borderId="7" xfId="30" applyFont="1" applyFill="1" applyBorder="1" applyAlignment="1">
      <alignment horizontal="center" vertical="center" wrapText="1"/>
    </xf>
    <xf numFmtId="0" fontId="38" fillId="6" borderId="3" xfId="30" applyFont="1" applyFill="1" applyBorder="1" applyAlignment="1">
      <alignment horizontal="center" vertical="center" wrapText="1"/>
    </xf>
    <xf numFmtId="0" fontId="38" fillId="6" borderId="5" xfId="30" applyFont="1" applyFill="1" applyBorder="1" applyAlignment="1">
      <alignment horizontal="center" vertical="center" wrapText="1"/>
    </xf>
    <xf numFmtId="0" fontId="17" fillId="6" borderId="6" xfId="30" applyFont="1" applyFill="1" applyBorder="1" applyAlignment="1" applyProtection="1">
      <alignment horizontal="center" vertical="center" wrapText="1"/>
    </xf>
    <xf numFmtId="0" fontId="17" fillId="6" borderId="7" xfId="30" applyFont="1" applyFill="1" applyBorder="1" applyAlignment="1" applyProtection="1">
      <alignment horizontal="center" vertical="center" wrapText="1"/>
    </xf>
    <xf numFmtId="0" fontId="64" fillId="2" borderId="2" xfId="49" applyFont="1" applyFill="1" applyBorder="1" applyAlignment="1">
      <alignment horizontal="left"/>
    </xf>
    <xf numFmtId="0" fontId="38" fillId="6" borderId="6" xfId="49" applyFont="1" applyFill="1" applyBorder="1" applyAlignment="1">
      <alignment horizontal="center" vertical="center" wrapText="1"/>
    </xf>
    <xf numFmtId="0" fontId="38" fillId="6" borderId="7" xfId="49" applyFont="1" applyFill="1" applyBorder="1" applyAlignment="1">
      <alignment horizontal="center" vertical="center" wrapText="1"/>
    </xf>
    <xf numFmtId="0" fontId="38" fillId="6" borderId="1" xfId="49" applyFont="1" applyFill="1" applyBorder="1" applyAlignment="1">
      <alignment horizontal="center" vertical="center" wrapText="1"/>
    </xf>
    <xf numFmtId="0" fontId="39" fillId="2" borderId="9" xfId="49" applyFont="1" applyFill="1" applyBorder="1" applyAlignment="1">
      <alignment horizontal="left"/>
    </xf>
    <xf numFmtId="0" fontId="15" fillId="2" borderId="0" xfId="48" applyFont="1" applyFill="1" applyAlignment="1">
      <alignment horizontal="left" vertical="center" wrapText="1"/>
    </xf>
    <xf numFmtId="0" fontId="42" fillId="2" borderId="0" xfId="48" applyFont="1" applyFill="1" applyAlignment="1">
      <alignment horizontal="left" vertical="center" wrapText="1"/>
    </xf>
    <xf numFmtId="0" fontId="13" fillId="2" borderId="0" xfId="48" applyFont="1" applyFill="1" applyAlignment="1">
      <alignment horizontal="left" vertical="center" wrapText="1"/>
    </xf>
    <xf numFmtId="0" fontId="57" fillId="2" borderId="0" xfId="48" applyFont="1" applyFill="1" applyAlignment="1">
      <alignment horizontal="left" vertical="center" wrapText="1"/>
    </xf>
    <xf numFmtId="0" fontId="63" fillId="2" borderId="0" xfId="48" applyFont="1" applyFill="1" applyAlignment="1">
      <alignment horizontal="right" vertical="center" wrapText="1"/>
    </xf>
    <xf numFmtId="0" fontId="10" fillId="2" borderId="0" xfId="48" applyFont="1" applyFill="1" applyAlignment="1">
      <alignment horizontal="right" vertical="center" wrapText="1"/>
    </xf>
    <xf numFmtId="0" fontId="11" fillId="2" borderId="0" xfId="48" applyFont="1" applyFill="1" applyAlignment="1">
      <alignment horizontal="center" vertical="center" wrapText="1"/>
    </xf>
    <xf numFmtId="15" fontId="12" fillId="2" borderId="0" xfId="48" applyNumberFormat="1" applyFont="1" applyFill="1" applyAlignment="1">
      <alignment horizontal="center" vertical="center"/>
    </xf>
    <xf numFmtId="0" fontId="12" fillId="2" borderId="0" xfId="48" applyFont="1" applyFill="1" applyAlignment="1">
      <alignment horizontal="center" vertical="center"/>
    </xf>
    <xf numFmtId="0" fontId="12" fillId="0" borderId="9" xfId="48" applyFont="1" applyFill="1" applyBorder="1" applyAlignment="1">
      <alignment horizontal="left" vertical="center"/>
    </xf>
    <xf numFmtId="0" fontId="13" fillId="6" borderId="6" xfId="19" applyNumberFormat="1" applyFont="1" applyFill="1" applyBorder="1" applyAlignment="1" applyProtection="1">
      <alignment horizontal="center" vertical="center" wrapText="1"/>
    </xf>
    <xf numFmtId="0" fontId="13" fillId="6" borderId="7" xfId="19" applyNumberFormat="1" applyFont="1" applyFill="1" applyBorder="1" applyAlignment="1" applyProtection="1">
      <alignment horizontal="center" vertical="center" wrapText="1"/>
    </xf>
    <xf numFmtId="166" fontId="13" fillId="6" borderId="3" xfId="237" applyNumberFormat="1" applyFont="1" applyFill="1" applyBorder="1" applyAlignment="1" applyProtection="1">
      <alignment horizontal="center" vertical="center" wrapText="1"/>
    </xf>
    <xf numFmtId="166" fontId="13" fillId="6" borderId="5" xfId="237" applyNumberFormat="1" applyFont="1" applyFill="1" applyBorder="1" applyAlignment="1" applyProtection="1">
      <alignment horizontal="center" vertical="center" wrapText="1"/>
    </xf>
    <xf numFmtId="0" fontId="15" fillId="0" borderId="0" xfId="48" applyFont="1" applyFill="1" applyAlignment="1">
      <alignment vertical="center" wrapText="1"/>
    </xf>
    <xf numFmtId="3" fontId="15" fillId="0" borderId="0" xfId="49" applyNumberFormat="1" applyFont="1" applyFill="1" applyAlignment="1">
      <alignment horizontal="left" vertical="center" wrapText="1"/>
    </xf>
    <xf numFmtId="3" fontId="42" fillId="0" borderId="0" xfId="49" applyNumberFormat="1" applyFont="1" applyFill="1" applyAlignment="1">
      <alignment horizontal="left" vertical="center" wrapText="1"/>
    </xf>
    <xf numFmtId="3" fontId="13" fillId="0" borderId="0" xfId="49" applyNumberFormat="1" applyFont="1" applyFill="1" applyAlignment="1">
      <alignment horizontal="left" vertical="center" wrapText="1"/>
    </xf>
    <xf numFmtId="0" fontId="57" fillId="0" borderId="0" xfId="48" applyFont="1" applyFill="1" applyAlignment="1">
      <alignment vertical="center" wrapText="1"/>
    </xf>
    <xf numFmtId="3" fontId="42" fillId="0" borderId="0" xfId="496" applyNumberFormat="1" applyFont="1" applyFill="1" applyAlignment="1">
      <alignment horizontal="left" vertical="center" wrapText="1"/>
    </xf>
    <xf numFmtId="0" fontId="13" fillId="0" borderId="0" xfId="48" applyFont="1" applyFill="1" applyAlignment="1">
      <alignment horizontal="right" vertical="center" wrapText="1"/>
    </xf>
    <xf numFmtId="0" fontId="12" fillId="0" borderId="0" xfId="48" applyFont="1" applyFill="1" applyAlignment="1">
      <alignment horizontal="right" vertical="center" wrapText="1"/>
    </xf>
    <xf numFmtId="0" fontId="11" fillId="0" borderId="0" xfId="48" applyFont="1" applyFill="1" applyAlignment="1">
      <alignment horizontal="center" vertical="center" wrapText="1"/>
    </xf>
    <xf numFmtId="15" fontId="12" fillId="0" borderId="0" xfId="48" applyNumberFormat="1" applyFont="1" applyFill="1" applyAlignment="1">
      <alignment horizontal="center" vertical="center"/>
    </xf>
    <xf numFmtId="0" fontId="12" fillId="0" borderId="0" xfId="48" applyFont="1" applyFill="1" applyAlignment="1">
      <alignment horizontal="center" vertical="center"/>
    </xf>
    <xf numFmtId="3" fontId="15" fillId="0" borderId="0" xfId="496" applyNumberFormat="1" applyFont="1" applyFill="1" applyAlignment="1">
      <alignment horizontal="left" vertical="center" wrapText="1"/>
    </xf>
    <xf numFmtId="3" fontId="13" fillId="0" borderId="0" xfId="496" applyNumberFormat="1" applyFont="1" applyFill="1" applyAlignment="1">
      <alignment horizontal="left" vertical="center" wrapText="1"/>
    </xf>
    <xf numFmtId="0" fontId="42" fillId="0" borderId="0" xfId="48" applyFont="1" applyFill="1" applyAlignment="1">
      <alignment vertical="center" wrapText="1"/>
    </xf>
    <xf numFmtId="0" fontId="13" fillId="0" borderId="6" xfId="19" applyNumberFormat="1" applyFont="1" applyFill="1" applyBorder="1" applyAlignment="1" applyProtection="1">
      <alignment horizontal="center" vertical="center" wrapText="1"/>
    </xf>
    <xf numFmtId="0" fontId="13" fillId="0" borderId="7" xfId="19" applyNumberFormat="1" applyFont="1" applyFill="1" applyBorder="1" applyAlignment="1" applyProtection="1">
      <alignment horizontal="center" vertical="center" wrapText="1"/>
    </xf>
    <xf numFmtId="166" fontId="13" fillId="0" borderId="3" xfId="237" applyNumberFormat="1" applyFont="1" applyFill="1" applyBorder="1" applyAlignment="1" applyProtection="1">
      <alignment horizontal="center" vertical="center" wrapText="1"/>
    </xf>
    <xf numFmtId="166" fontId="13" fillId="0" borderId="5" xfId="237" applyNumberFormat="1" applyFont="1" applyFill="1" applyBorder="1" applyAlignment="1" applyProtection="1">
      <alignment horizontal="center" vertical="center" wrapText="1"/>
    </xf>
    <xf numFmtId="166" fontId="13" fillId="0" borderId="6" xfId="237" applyNumberFormat="1" applyFont="1" applyFill="1" applyBorder="1" applyAlignment="1" applyProtection="1">
      <alignment horizontal="center" vertical="center" wrapText="1"/>
    </xf>
    <xf numFmtId="166" fontId="13" fillId="0" borderId="7" xfId="237" applyNumberFormat="1" applyFont="1" applyFill="1" applyBorder="1" applyAlignment="1" applyProtection="1">
      <alignment horizontal="center" vertical="center" wrapText="1"/>
    </xf>
    <xf numFmtId="0" fontId="13" fillId="0" borderId="0" xfId="48" applyFont="1" applyFill="1" applyAlignment="1">
      <alignment horizontal="right" wrapText="1"/>
    </xf>
    <xf numFmtId="0" fontId="38" fillId="0" borderId="0" xfId="48" applyFont="1" applyFill="1" applyAlignment="1">
      <alignment horizontal="center"/>
    </xf>
    <xf numFmtId="0" fontId="37" fillId="0" borderId="0" xfId="48" applyFont="1" applyFill="1" applyAlignment="1">
      <alignment horizontal="center"/>
    </xf>
    <xf numFmtId="0" fontId="13" fillId="0" borderId="3" xfId="19" applyNumberFormat="1" applyFont="1" applyFill="1" applyBorder="1" applyAlignment="1" applyProtection="1">
      <alignment horizontal="center" vertical="center" wrapText="1"/>
    </xf>
    <xf numFmtId="0" fontId="13" fillId="0" borderId="5" xfId="19" applyNumberFormat="1" applyFont="1" applyFill="1" applyBorder="1" applyAlignment="1" applyProtection="1">
      <alignment horizontal="center" vertical="center" wrapText="1"/>
    </xf>
    <xf numFmtId="0" fontId="13" fillId="0" borderId="32" xfId="19" applyNumberFormat="1" applyFont="1" applyFill="1" applyBorder="1" applyAlignment="1" applyProtection="1">
      <alignment horizontal="center" vertical="center" wrapText="1"/>
    </xf>
    <xf numFmtId="0" fontId="13" fillId="0" borderId="33" xfId="19" applyNumberFormat="1" applyFont="1" applyFill="1" applyBorder="1" applyAlignment="1" applyProtection="1">
      <alignment horizontal="center" vertical="center" wrapText="1"/>
    </xf>
    <xf numFmtId="0" fontId="37" fillId="0" borderId="0" xfId="48" applyFont="1" applyFill="1" applyAlignment="1">
      <alignment vertical="center" wrapText="1"/>
    </xf>
    <xf numFmtId="3" fontId="16" fillId="0" borderId="0" xfId="496" applyNumberFormat="1" applyFont="1" applyFill="1" applyAlignment="1">
      <alignment horizontal="left" vertical="center" wrapText="1"/>
    </xf>
    <xf numFmtId="3" fontId="20" fillId="0" borderId="0" xfId="496" applyNumberFormat="1" applyFont="1" applyFill="1" applyAlignment="1">
      <alignment horizontal="left" vertical="center" wrapText="1"/>
    </xf>
    <xf numFmtId="0" fontId="38" fillId="0" borderId="0" xfId="48" applyFont="1" applyFill="1" applyAlignment="1">
      <alignment horizontal="right" vertical="center" wrapText="1"/>
    </xf>
    <xf numFmtId="0" fontId="39" fillId="0" borderId="0" xfId="48" applyFont="1" applyFill="1" applyAlignment="1">
      <alignment horizontal="right" vertical="center" wrapText="1"/>
    </xf>
    <xf numFmtId="0" fontId="168" fillId="0" borderId="0" xfId="48" applyFont="1" applyFill="1" applyAlignment="1">
      <alignment horizontal="center" vertical="center" wrapText="1"/>
    </xf>
    <xf numFmtId="15" fontId="39" fillId="0" borderId="0" xfId="48" applyNumberFormat="1" applyFont="1" applyFill="1" applyAlignment="1">
      <alignment horizontal="center" vertical="center"/>
    </xf>
    <xf numFmtId="0" fontId="39" fillId="0" borderId="0" xfId="48" applyFont="1" applyFill="1" applyAlignment="1">
      <alignment horizontal="center" vertical="center"/>
    </xf>
    <xf numFmtId="0" fontId="15" fillId="0" borderId="1" xfId="0" quotePrefix="1" applyNumberFormat="1" applyFont="1" applyFill="1" applyBorder="1" applyAlignment="1" applyProtection="1">
      <alignment horizontal="left" vertical="center" wrapText="1"/>
    </xf>
    <xf numFmtId="49" fontId="15" fillId="0" borderId="1" xfId="19" quotePrefix="1" applyNumberFormat="1" applyFont="1" applyFill="1" applyBorder="1" applyAlignment="1" applyProtection="1">
      <alignment horizontal="left" vertical="center" wrapText="1"/>
    </xf>
    <xf numFmtId="2" fontId="15" fillId="0" borderId="1" xfId="8" quotePrefix="1" applyNumberFormat="1" applyFont="1" applyFill="1" applyBorder="1" applyAlignment="1" applyProtection="1">
      <alignment horizontal="center" vertical="center" wrapText="1"/>
    </xf>
  </cellXfs>
  <cellStyles count="9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21"/>
  <sheetViews>
    <sheetView workbookViewId="0">
      <selection activeCell="C21" sqref="C21"/>
    </sheetView>
  </sheetViews>
  <sheetFormatPr defaultRowHeight="12.75"/>
  <cols>
    <col min="2" max="2" width="41" customWidth="1"/>
    <col min="3" max="3" width="42" customWidth="1"/>
  </cols>
  <sheetData>
    <row r="1" spans="1:3">
      <c r="A1" s="290" t="s">
        <v>526</v>
      </c>
      <c r="B1" s="290" t="s">
        <v>527</v>
      </c>
      <c r="C1" s="290" t="s">
        <v>528</v>
      </c>
    </row>
    <row r="2" spans="1:3">
      <c r="A2" s="290"/>
      <c r="B2" s="291">
        <f>BCthunhap!D46-BCKetQuaHoatDong_06028!D41</f>
        <v>0</v>
      </c>
      <c r="C2" s="291">
        <f>BCtinhhinhtaichinh!D33-BCTaiSan_06027!D31</f>
        <v>0</v>
      </c>
    </row>
    <row r="3" spans="1:3">
      <c r="A3" s="290"/>
      <c r="B3" s="291">
        <f>BCthunhap!D45-BCKetQuaHoatDong_06028!D40-BCKetQuaHoatDong_06028!D38</f>
        <v>0</v>
      </c>
      <c r="C3" s="291">
        <f>BCTaiSan_06027!D54-BCtinhhinhtaichinh!D45</f>
        <v>0</v>
      </c>
    </row>
    <row r="4" spans="1:3">
      <c r="A4" s="290"/>
      <c r="B4" s="291">
        <f>BCtinhhinhtaichinh!D51-BCtinhhinhtaichinh!E51-BCthunhap!D48</f>
        <v>0</v>
      </c>
      <c r="C4" s="291">
        <f>BCtinhhinhtaichinh!D52-BCTaiSan_06027!D57</f>
        <v>0</v>
      </c>
    </row>
    <row r="5" spans="1:3">
      <c r="A5" s="290"/>
      <c r="B5" s="291">
        <f>BCthunhap!D48-BCKetQuaHoatDong_06028!D42</f>
        <v>0</v>
      </c>
      <c r="C5" s="291">
        <f>BCtinhhinhtaichinh!D47-Khac_06030!D31</f>
        <v>0</v>
      </c>
    </row>
    <row r="6" spans="1:3">
      <c r="A6" s="290"/>
      <c r="B6" s="291"/>
      <c r="C6" s="291">
        <f>BCtinhhinhtaichinh!D33-BCDanhMucDauTu_06029!F61</f>
        <v>0</v>
      </c>
    </row>
    <row r="7" spans="1:3">
      <c r="A7" s="290"/>
      <c r="B7" s="291"/>
      <c r="C7" s="291">
        <f>BCtinhhinhtaichinh!D33-BCDanhMucDauTu_06029!F61</f>
        <v>0</v>
      </c>
    </row>
    <row r="10" spans="1:3">
      <c r="B10" s="270" t="s">
        <v>651</v>
      </c>
    </row>
    <row r="11" spans="1:3">
      <c r="B11" s="271"/>
    </row>
    <row r="12" spans="1:3">
      <c r="B12" s="272" t="s">
        <v>652</v>
      </c>
    </row>
    <row r="13" spans="1:3" ht="15">
      <c r="B13" s="273"/>
    </row>
    <row r="14" spans="1:3" ht="21">
      <c r="B14" s="274" t="s">
        <v>653</v>
      </c>
    </row>
    <row r="15" spans="1:3" ht="15">
      <c r="B15" s="273"/>
    </row>
    <row r="16" spans="1:3" ht="21">
      <c r="B16" s="275" t="s">
        <v>655</v>
      </c>
      <c r="C16" s="275" t="s">
        <v>654</v>
      </c>
    </row>
    <row r="21" spans="2:3" ht="25.5">
      <c r="B21" s="288" t="s">
        <v>656</v>
      </c>
      <c r="C21" s="288" t="s">
        <v>649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D41"/>
  <sheetViews>
    <sheetView zoomScale="80" zoomScaleNormal="80" workbookViewId="0">
      <selection activeCell="D16" sqref="D16"/>
    </sheetView>
  </sheetViews>
  <sheetFormatPr defaultColWidth="9.140625" defaultRowHeight="15"/>
  <cols>
    <col min="1" max="1" width="4.85546875" style="328" customWidth="1"/>
    <col min="2" max="2" width="61.85546875" style="298" customWidth="1"/>
    <col min="3" max="3" width="33.5703125" style="298" customWidth="1"/>
    <col min="4" max="4" width="41.42578125" style="298" customWidth="1"/>
    <col min="5" max="16384" width="9.140625" style="298"/>
  </cols>
  <sheetData>
    <row r="1" spans="1:4" ht="27.75" customHeight="1">
      <c r="A1" s="555" t="s">
        <v>556</v>
      </c>
      <c r="B1" s="555"/>
      <c r="C1" s="555"/>
      <c r="D1" s="555"/>
    </row>
    <row r="2" spans="1:4" ht="28.5" customHeight="1">
      <c r="A2" s="556" t="s">
        <v>557</v>
      </c>
      <c r="B2" s="556"/>
      <c r="C2" s="556"/>
      <c r="D2" s="556"/>
    </row>
    <row r="3" spans="1:4" ht="15" customHeight="1">
      <c r="A3" s="557" t="s">
        <v>558</v>
      </c>
      <c r="B3" s="557"/>
      <c r="C3" s="557"/>
      <c r="D3" s="557"/>
    </row>
    <row r="4" spans="1:4">
      <c r="A4" s="557"/>
      <c r="B4" s="557"/>
      <c r="C4" s="557"/>
      <c r="D4" s="557"/>
    </row>
    <row r="5" spans="1:4">
      <c r="A5" s="558" t="str">
        <f>'ngay thang'!B10</f>
        <v>Tháng 10 năm 2020/October 2020</v>
      </c>
      <c r="B5" s="559"/>
      <c r="C5" s="559"/>
      <c r="D5" s="559"/>
    </row>
    <row r="6" spans="1:4">
      <c r="A6" s="299"/>
      <c r="B6" s="299"/>
      <c r="C6" s="299"/>
      <c r="D6" s="299"/>
    </row>
    <row r="7" spans="1:4" ht="28.5" customHeight="1">
      <c r="A7" s="553" t="s">
        <v>559</v>
      </c>
      <c r="B7" s="553"/>
      <c r="C7" s="552" t="s">
        <v>546</v>
      </c>
      <c r="D7" s="553"/>
    </row>
    <row r="8" spans="1:4" ht="29.25" customHeight="1">
      <c r="A8" s="551" t="s">
        <v>560</v>
      </c>
      <c r="B8" s="551"/>
      <c r="C8" s="552" t="s">
        <v>561</v>
      </c>
      <c r="D8" s="551"/>
    </row>
    <row r="9" spans="1:4" ht="31.5" customHeight="1">
      <c r="A9" s="553" t="s">
        <v>562</v>
      </c>
      <c r="B9" s="553"/>
      <c r="C9" s="552" t="s">
        <v>352</v>
      </c>
      <c r="D9" s="553"/>
    </row>
    <row r="10" spans="1:4" ht="27" customHeight="1">
      <c r="A10" s="554" t="s">
        <v>563</v>
      </c>
      <c r="B10" s="551"/>
      <c r="C10" s="552" t="str">
        <f>'ngay thang'!B14</f>
        <v>Ngày 04 tháng 11 năm 2020
04 Nov 2020</v>
      </c>
      <c r="D10" s="552"/>
    </row>
    <row r="11" spans="1:4" ht="16.5" customHeight="1">
      <c r="A11" s="300"/>
      <c r="B11" s="300"/>
      <c r="C11" s="300"/>
      <c r="D11" s="300"/>
    </row>
    <row r="12" spans="1:4">
      <c r="A12" s="546" t="s">
        <v>564</v>
      </c>
      <c r="B12" s="546"/>
      <c r="C12" s="546"/>
      <c r="D12" s="546"/>
    </row>
    <row r="13" spans="1:4" s="301" customFormat="1" ht="15.75" customHeight="1">
      <c r="A13" s="547" t="s">
        <v>225</v>
      </c>
      <c r="B13" s="547" t="s">
        <v>565</v>
      </c>
      <c r="C13" s="549" t="s">
        <v>566</v>
      </c>
      <c r="D13" s="549"/>
    </row>
    <row r="14" spans="1:4" s="301" customFormat="1" ht="21" customHeight="1">
      <c r="A14" s="548"/>
      <c r="B14" s="548"/>
      <c r="C14" s="302" t="s">
        <v>567</v>
      </c>
      <c r="D14" s="302" t="s">
        <v>568</v>
      </c>
    </row>
    <row r="15" spans="1:4" s="301" customFormat="1" ht="12.75">
      <c r="A15" s="303" t="s">
        <v>46</v>
      </c>
      <c r="B15" s="304" t="s">
        <v>569</v>
      </c>
      <c r="C15" s="305"/>
      <c r="D15" s="305"/>
    </row>
    <row r="16" spans="1:4" s="301" customFormat="1" ht="12.75">
      <c r="A16" s="303" t="s">
        <v>570</v>
      </c>
      <c r="B16" s="304" t="s">
        <v>571</v>
      </c>
      <c r="C16" s="306"/>
      <c r="D16" s="306"/>
    </row>
    <row r="17" spans="1:4" s="301" customFormat="1" ht="12.75">
      <c r="A17" s="303" t="s">
        <v>572</v>
      </c>
      <c r="B17" s="304" t="s">
        <v>573</v>
      </c>
      <c r="C17" s="306"/>
      <c r="D17" s="306"/>
    </row>
    <row r="18" spans="1:4" s="301" customFormat="1" ht="12.75">
      <c r="A18" s="303" t="s">
        <v>56</v>
      </c>
      <c r="B18" s="304" t="s">
        <v>574</v>
      </c>
      <c r="C18" s="306"/>
      <c r="D18" s="306"/>
    </row>
    <row r="19" spans="1:4" s="301" customFormat="1" ht="12.75">
      <c r="A19" s="303" t="s">
        <v>570</v>
      </c>
      <c r="B19" s="304" t="s">
        <v>571</v>
      </c>
      <c r="C19" s="306"/>
      <c r="D19" s="306"/>
    </row>
    <row r="20" spans="1:4" s="301" customFormat="1" ht="12.75">
      <c r="A20" s="303" t="s">
        <v>572</v>
      </c>
      <c r="B20" s="304" t="s">
        <v>573</v>
      </c>
      <c r="C20" s="306"/>
      <c r="D20" s="306"/>
    </row>
    <row r="21" spans="1:4" s="301" customFormat="1" ht="12.75">
      <c r="A21" s="303" t="s">
        <v>134</v>
      </c>
      <c r="B21" s="304" t="s">
        <v>575</v>
      </c>
      <c r="C21" s="306"/>
      <c r="D21" s="306"/>
    </row>
    <row r="22" spans="1:4" s="301" customFormat="1" ht="12.75">
      <c r="A22" s="303" t="s">
        <v>570</v>
      </c>
      <c r="B22" s="304" t="s">
        <v>571</v>
      </c>
      <c r="C22" s="306"/>
      <c r="D22" s="306"/>
    </row>
    <row r="23" spans="1:4" s="301" customFormat="1" ht="12.75">
      <c r="A23" s="303" t="s">
        <v>572</v>
      </c>
      <c r="B23" s="304" t="s">
        <v>573</v>
      </c>
      <c r="C23" s="306"/>
      <c r="D23" s="306"/>
    </row>
    <row r="24" spans="1:4" s="301" customFormat="1" ht="12.75">
      <c r="A24" s="303" t="s">
        <v>136</v>
      </c>
      <c r="B24" s="304" t="s">
        <v>576</v>
      </c>
      <c r="C24" s="306"/>
      <c r="D24" s="306"/>
    </row>
    <row r="25" spans="1:4" s="301" customFormat="1" ht="12.75">
      <c r="A25" s="307">
        <v>1</v>
      </c>
      <c r="B25" s="308" t="s">
        <v>571</v>
      </c>
      <c r="C25" s="306"/>
      <c r="D25" s="306"/>
    </row>
    <row r="26" spans="1:4" s="301" customFormat="1" ht="12.75">
      <c r="A26" s="307">
        <v>2</v>
      </c>
      <c r="B26" s="308" t="s">
        <v>573</v>
      </c>
      <c r="C26" s="306"/>
      <c r="D26" s="306"/>
    </row>
    <row r="27" spans="1:4" s="301" customFormat="1" ht="12.75">
      <c r="A27" s="550" t="s">
        <v>577</v>
      </c>
      <c r="B27" s="550"/>
      <c r="C27" s="550"/>
      <c r="D27" s="550"/>
    </row>
    <row r="28" spans="1:4" s="301" customFormat="1" ht="12.75">
      <c r="A28" s="309"/>
      <c r="B28" s="310"/>
      <c r="C28" s="310"/>
      <c r="D28" s="310"/>
    </row>
    <row r="29" spans="1:4" s="301" customFormat="1" ht="12.75">
      <c r="A29" s="311" t="s">
        <v>190</v>
      </c>
      <c r="B29" s="312"/>
      <c r="C29" s="310"/>
      <c r="D29" s="313" t="s">
        <v>191</v>
      </c>
    </row>
    <row r="30" spans="1:4" s="301" customFormat="1" ht="12.75">
      <c r="A30" s="314" t="s">
        <v>192</v>
      </c>
      <c r="B30" s="312"/>
      <c r="C30" s="310"/>
      <c r="D30" s="315" t="s">
        <v>193</v>
      </c>
    </row>
    <row r="31" spans="1:4">
      <c r="A31" s="312"/>
      <c r="B31" s="312"/>
      <c r="C31" s="316"/>
      <c r="D31" s="317"/>
    </row>
    <row r="32" spans="1:4">
      <c r="A32" s="312"/>
      <c r="B32" s="312"/>
      <c r="C32" s="316"/>
      <c r="D32" s="317"/>
    </row>
    <row r="33" spans="1:4">
      <c r="A33" s="312"/>
      <c r="B33" s="312"/>
      <c r="C33" s="316"/>
      <c r="D33" s="317"/>
    </row>
    <row r="34" spans="1:4">
      <c r="A34" s="312"/>
      <c r="B34" s="312"/>
      <c r="C34" s="316"/>
      <c r="D34" s="317"/>
    </row>
    <row r="35" spans="1:4">
      <c r="A35" s="312"/>
      <c r="B35" s="312"/>
      <c r="C35" s="316"/>
      <c r="D35" s="317"/>
    </row>
    <row r="36" spans="1:4">
      <c r="A36" s="312"/>
      <c r="B36" s="312"/>
      <c r="C36" s="316"/>
      <c r="D36" s="317"/>
    </row>
    <row r="37" spans="1:4">
      <c r="A37" s="318"/>
      <c r="B37" s="318"/>
      <c r="C37" s="319"/>
      <c r="D37" s="320"/>
    </row>
    <row r="38" spans="1:4" s="325" customFormat="1">
      <c r="A38" s="321" t="s">
        <v>257</v>
      </c>
      <c r="B38" s="322"/>
      <c r="C38" s="323"/>
      <c r="D38" s="324" t="s">
        <v>578</v>
      </c>
    </row>
    <row r="39" spans="1:4">
      <c r="A39" s="326" t="s">
        <v>548</v>
      </c>
      <c r="B39" s="312"/>
      <c r="C39" s="327"/>
      <c r="D39" s="327"/>
    </row>
    <row r="40" spans="1:4">
      <c r="A40" s="312" t="s">
        <v>258</v>
      </c>
      <c r="B40" s="312"/>
      <c r="C40" s="316"/>
      <c r="D40" s="316"/>
    </row>
    <row r="41" spans="1:4">
      <c r="A41" s="298"/>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dimension ref="A1:M44"/>
  <sheetViews>
    <sheetView view="pageBreakPreview" topLeftCell="A16" zoomScale="85" zoomScaleSheetLayoutView="85" workbookViewId="0">
      <selection activeCell="B11" sqref="B11"/>
    </sheetView>
  </sheetViews>
  <sheetFormatPr defaultColWidth="9.140625" defaultRowHeight="12.75"/>
  <cols>
    <col min="1" max="1" width="6.85546875" style="353" customWidth="1"/>
    <col min="2" max="2" width="48.28515625" style="330" customWidth="1"/>
    <col min="3" max="3" width="12.28515625" style="354" customWidth="1"/>
    <col min="4" max="4" width="15.42578125" style="354" customWidth="1"/>
    <col min="5" max="5" width="15.7109375" style="354" customWidth="1"/>
    <col min="6" max="6" width="20.42578125" style="354" customWidth="1"/>
    <col min="7" max="7" width="24.28515625" style="330" customWidth="1"/>
    <col min="8" max="8" width="19.140625" style="329" bestFit="1" customWidth="1"/>
    <col min="9" max="9" width="9.140625" style="330"/>
    <col min="10" max="10" width="12.85546875" style="330" bestFit="1" customWidth="1"/>
    <col min="11" max="11" width="5.42578125" style="330" bestFit="1" customWidth="1"/>
    <col min="12" max="12" width="9.140625" style="330" customWidth="1"/>
    <col min="13" max="13" width="24.5703125" style="330" bestFit="1" customWidth="1"/>
    <col min="14" max="16384" width="9.140625" style="330"/>
  </cols>
  <sheetData>
    <row r="1" spans="1:13" ht="33.75" customHeight="1">
      <c r="A1" s="571" t="s">
        <v>579</v>
      </c>
      <c r="B1" s="571"/>
      <c r="C1" s="571"/>
      <c r="D1" s="571"/>
      <c r="E1" s="571"/>
      <c r="F1" s="571"/>
      <c r="G1" s="571"/>
    </row>
    <row r="2" spans="1:13" ht="34.5" customHeight="1">
      <c r="A2" s="572" t="s">
        <v>552</v>
      </c>
      <c r="B2" s="572"/>
      <c r="C2" s="572"/>
      <c r="D2" s="572"/>
      <c r="E2" s="572"/>
      <c r="F2" s="572"/>
      <c r="G2" s="572"/>
    </row>
    <row r="3" spans="1:13" ht="39.75" customHeight="1">
      <c r="A3" s="573" t="s">
        <v>580</v>
      </c>
      <c r="B3" s="573"/>
      <c r="C3" s="573"/>
      <c r="D3" s="573"/>
      <c r="E3" s="573"/>
      <c r="F3" s="573"/>
      <c r="G3" s="573"/>
    </row>
    <row r="4" spans="1:13">
      <c r="A4" s="574" t="str">
        <f>'BC Han muc nuoc ngoai'!A5:D5</f>
        <v>Tháng 10 năm 2020/October 2020</v>
      </c>
      <c r="B4" s="575"/>
      <c r="C4" s="575"/>
      <c r="D4" s="575"/>
      <c r="E4" s="575"/>
      <c r="F4" s="575"/>
      <c r="G4" s="575"/>
    </row>
    <row r="5" spans="1:13">
      <c r="A5" s="331"/>
      <c r="B5" s="331"/>
      <c r="C5" s="331"/>
      <c r="D5" s="331"/>
      <c r="E5" s="331"/>
      <c r="F5" s="331"/>
      <c r="G5" s="331"/>
    </row>
    <row r="6" spans="1:13" s="333" customFormat="1" ht="28.5" customHeight="1">
      <c r="A6" s="565" t="s">
        <v>581</v>
      </c>
      <c r="B6" s="565"/>
      <c r="C6" s="567" t="s">
        <v>546</v>
      </c>
      <c r="D6" s="568"/>
      <c r="E6" s="568"/>
      <c r="F6" s="568"/>
      <c r="G6" s="568"/>
      <c r="H6" s="332"/>
    </row>
    <row r="7" spans="1:13" s="333" customFormat="1" ht="28.5" customHeight="1">
      <c r="A7" s="565" t="s">
        <v>560</v>
      </c>
      <c r="B7" s="565"/>
      <c r="C7" s="566" t="s">
        <v>582</v>
      </c>
      <c r="D7" s="566"/>
      <c r="E7" s="566"/>
      <c r="F7" s="566"/>
      <c r="G7" s="566"/>
      <c r="H7" s="332"/>
    </row>
    <row r="8" spans="1:13" s="333" customFormat="1" ht="28.5" customHeight="1">
      <c r="A8" s="565" t="s">
        <v>583</v>
      </c>
      <c r="B8" s="565"/>
      <c r="C8" s="567" t="s">
        <v>352</v>
      </c>
      <c r="D8" s="568"/>
      <c r="E8" s="568"/>
      <c r="F8" s="568"/>
      <c r="G8" s="568"/>
      <c r="H8" s="332"/>
    </row>
    <row r="9" spans="1:13" s="333" customFormat="1" ht="24.75" customHeight="1">
      <c r="A9" s="569" t="s">
        <v>563</v>
      </c>
      <c r="B9" s="569"/>
      <c r="C9" s="570" t="str">
        <f>'BC Han muc nuoc ngoai'!C10:D10</f>
        <v>Ngày 04 tháng 11 năm 2020
04 Nov 2020</v>
      </c>
      <c r="D9" s="570"/>
      <c r="E9" s="570"/>
      <c r="F9" s="334"/>
      <c r="G9" s="335"/>
      <c r="H9" s="332"/>
    </row>
    <row r="10" spans="1:13" s="333" customFormat="1" ht="9" customHeight="1">
      <c r="A10" s="300"/>
      <c r="B10" s="300"/>
      <c r="C10" s="336"/>
      <c r="D10" s="334"/>
      <c r="E10" s="334"/>
      <c r="F10" s="334"/>
      <c r="G10" s="335"/>
      <c r="H10" s="332"/>
    </row>
    <row r="11" spans="1:13" ht="10.15" customHeight="1">
      <c r="A11" s="337"/>
      <c r="B11" s="337"/>
      <c r="C11" s="337"/>
      <c r="D11" s="337"/>
      <c r="E11" s="337"/>
      <c r="F11" s="337"/>
      <c r="G11" s="337"/>
    </row>
    <row r="12" spans="1:13" ht="18" customHeight="1">
      <c r="A12" s="338" t="s">
        <v>584</v>
      </c>
      <c r="B12" s="338"/>
      <c r="C12" s="338"/>
      <c r="D12" s="338"/>
      <c r="E12" s="338"/>
      <c r="F12" s="338"/>
      <c r="G12" s="339"/>
    </row>
    <row r="13" spans="1:13" ht="30.75" customHeight="1">
      <c r="A13" s="561" t="s">
        <v>585</v>
      </c>
      <c r="B13" s="561" t="s">
        <v>270</v>
      </c>
      <c r="C13" s="563" t="s">
        <v>345</v>
      </c>
      <c r="D13" s="564"/>
      <c r="E13" s="563" t="s">
        <v>586</v>
      </c>
      <c r="F13" s="564"/>
      <c r="G13" s="561" t="s">
        <v>587</v>
      </c>
      <c r="M13" s="340"/>
    </row>
    <row r="14" spans="1:13" ht="28.5" customHeight="1">
      <c r="A14" s="562"/>
      <c r="B14" s="562"/>
      <c r="C14" s="341" t="s">
        <v>567</v>
      </c>
      <c r="D14" s="341" t="s">
        <v>588</v>
      </c>
      <c r="E14" s="341" t="s">
        <v>567</v>
      </c>
      <c r="F14" s="341" t="s">
        <v>588</v>
      </c>
      <c r="G14" s="562"/>
      <c r="M14" s="340"/>
    </row>
    <row r="15" spans="1:13" s="346" customFormat="1" ht="25.5">
      <c r="A15" s="342" t="s">
        <v>89</v>
      </c>
      <c r="B15" s="68" t="s">
        <v>589</v>
      </c>
      <c r="C15" s="343"/>
      <c r="D15" s="343"/>
      <c r="E15" s="343"/>
      <c r="F15" s="343"/>
      <c r="G15" s="344"/>
      <c r="H15" s="345"/>
    </row>
    <row r="16" spans="1:13" s="346" customFormat="1" ht="25.5">
      <c r="A16" s="342"/>
      <c r="B16" s="68" t="s">
        <v>590</v>
      </c>
      <c r="C16" s="343"/>
      <c r="D16" s="343"/>
      <c r="E16" s="343"/>
      <c r="F16" s="343"/>
      <c r="G16" s="344"/>
      <c r="H16" s="345"/>
    </row>
    <row r="17" spans="1:13" s="346" customFormat="1" ht="25.5">
      <c r="A17" s="342"/>
      <c r="B17" s="68" t="s">
        <v>591</v>
      </c>
      <c r="C17" s="343"/>
      <c r="D17" s="343"/>
      <c r="E17" s="343"/>
      <c r="F17" s="343"/>
      <c r="G17" s="344"/>
      <c r="H17" s="345"/>
    </row>
    <row r="18" spans="1:13" s="346" customFormat="1" ht="25.5">
      <c r="A18" s="342"/>
      <c r="B18" s="68" t="s">
        <v>443</v>
      </c>
      <c r="C18" s="343"/>
      <c r="D18" s="343"/>
      <c r="E18" s="343"/>
      <c r="F18" s="343"/>
      <c r="G18" s="344"/>
      <c r="H18" s="345"/>
    </row>
    <row r="19" spans="1:13" s="346" customFormat="1" ht="25.5">
      <c r="A19" s="342" t="s">
        <v>94</v>
      </c>
      <c r="B19" s="68" t="s">
        <v>444</v>
      </c>
      <c r="C19" s="343"/>
      <c r="D19" s="343"/>
      <c r="E19" s="343"/>
      <c r="F19" s="343"/>
      <c r="G19" s="344"/>
      <c r="H19" s="345"/>
    </row>
    <row r="20" spans="1:13" s="346" customFormat="1" ht="25.5">
      <c r="A20" s="342" t="s">
        <v>98</v>
      </c>
      <c r="B20" s="68" t="s">
        <v>592</v>
      </c>
      <c r="C20" s="343"/>
      <c r="D20" s="343"/>
      <c r="E20" s="343"/>
      <c r="F20" s="343"/>
      <c r="G20" s="344"/>
      <c r="H20" s="345"/>
    </row>
    <row r="21" spans="1:13" s="346" customFormat="1" ht="25.5">
      <c r="A21" s="342" t="s">
        <v>100</v>
      </c>
      <c r="B21" s="68" t="s">
        <v>449</v>
      </c>
      <c r="C21" s="343"/>
      <c r="D21" s="343"/>
      <c r="E21" s="343"/>
      <c r="F21" s="343"/>
      <c r="G21" s="344"/>
      <c r="H21" s="345"/>
    </row>
    <row r="22" spans="1:13" s="346" customFormat="1" ht="38.25">
      <c r="A22" s="342" t="s">
        <v>102</v>
      </c>
      <c r="B22" s="68" t="s">
        <v>593</v>
      </c>
      <c r="C22" s="343"/>
      <c r="D22" s="343"/>
      <c r="E22" s="343"/>
      <c r="F22" s="343"/>
      <c r="G22" s="344"/>
      <c r="H22" s="345"/>
    </row>
    <row r="23" spans="1:13" s="346" customFormat="1" ht="25.5">
      <c r="A23" s="342" t="s">
        <v>104</v>
      </c>
      <c r="B23" s="68" t="s">
        <v>452</v>
      </c>
      <c r="C23" s="343"/>
      <c r="D23" s="343"/>
      <c r="E23" s="343"/>
      <c r="F23" s="343"/>
      <c r="G23" s="344"/>
      <c r="H23" s="345"/>
    </row>
    <row r="24" spans="1:13" s="346" customFormat="1" ht="25.5">
      <c r="A24" s="342" t="s">
        <v>106</v>
      </c>
      <c r="B24" s="68" t="s">
        <v>453</v>
      </c>
      <c r="C24" s="343"/>
      <c r="D24" s="343"/>
      <c r="E24" s="343"/>
      <c r="F24" s="343"/>
      <c r="G24" s="344"/>
      <c r="H24" s="345"/>
    </row>
    <row r="25" spans="1:13" s="346" customFormat="1" ht="25.5">
      <c r="A25" s="342" t="s">
        <v>108</v>
      </c>
      <c r="B25" s="68" t="s">
        <v>594</v>
      </c>
      <c r="C25" s="347"/>
      <c r="D25" s="347"/>
      <c r="E25" s="347"/>
      <c r="F25" s="347"/>
      <c r="G25" s="348"/>
      <c r="H25" s="345"/>
    </row>
    <row r="26" spans="1:13" ht="30.75" customHeight="1">
      <c r="A26" s="561" t="s">
        <v>585</v>
      </c>
      <c r="B26" s="561" t="s">
        <v>275</v>
      </c>
      <c r="C26" s="563" t="s">
        <v>345</v>
      </c>
      <c r="D26" s="564"/>
      <c r="E26" s="563" t="s">
        <v>586</v>
      </c>
      <c r="F26" s="564"/>
      <c r="G26" s="561" t="s">
        <v>587</v>
      </c>
      <c r="M26" s="340"/>
    </row>
    <row r="27" spans="1:13" ht="28.5" customHeight="1">
      <c r="A27" s="562"/>
      <c r="B27" s="562"/>
      <c r="C27" s="341" t="s">
        <v>567</v>
      </c>
      <c r="D27" s="341" t="s">
        <v>588</v>
      </c>
      <c r="E27" s="341" t="s">
        <v>567</v>
      </c>
      <c r="F27" s="341" t="s">
        <v>588</v>
      </c>
      <c r="G27" s="562"/>
      <c r="M27" s="340"/>
    </row>
    <row r="28" spans="1:13" s="346" customFormat="1" ht="38.25">
      <c r="A28" s="342" t="s">
        <v>111</v>
      </c>
      <c r="B28" s="68" t="s">
        <v>595</v>
      </c>
      <c r="C28" s="347"/>
      <c r="D28" s="347"/>
      <c r="E28" s="347"/>
      <c r="F28" s="347"/>
      <c r="G28" s="344"/>
      <c r="H28" s="345"/>
    </row>
    <row r="29" spans="1:13" s="346" customFormat="1" ht="25.5">
      <c r="A29" s="342" t="s">
        <v>113</v>
      </c>
      <c r="B29" s="68" t="s">
        <v>457</v>
      </c>
      <c r="C29" s="343"/>
      <c r="D29" s="343"/>
      <c r="E29" s="343"/>
      <c r="F29" s="343"/>
      <c r="G29" s="344"/>
      <c r="H29" s="345"/>
    </row>
    <row r="30" spans="1:13" s="346" customFormat="1" ht="25.5">
      <c r="A30" s="342" t="s">
        <v>115</v>
      </c>
      <c r="B30" s="68" t="s">
        <v>465</v>
      </c>
      <c r="C30" s="347"/>
      <c r="D30" s="347"/>
      <c r="E30" s="347"/>
      <c r="F30" s="347"/>
      <c r="G30" s="348"/>
      <c r="H30" s="345"/>
    </row>
    <row r="31" spans="1:13" s="346" customFormat="1" ht="15">
      <c r="A31" s="560" t="s">
        <v>577</v>
      </c>
      <c r="B31" s="560"/>
      <c r="C31" s="560"/>
      <c r="D31" s="560"/>
      <c r="E31" s="560"/>
      <c r="F31" s="560"/>
      <c r="G31" s="560"/>
      <c r="H31" s="345"/>
    </row>
    <row r="32" spans="1:13" s="346" customFormat="1" ht="15">
      <c r="A32" s="349"/>
      <c r="B32" s="350"/>
      <c r="C32" s="351"/>
      <c r="D32" s="351"/>
      <c r="E32" s="351"/>
      <c r="F32" s="351"/>
      <c r="G32" s="352"/>
      <c r="H32" s="345"/>
    </row>
    <row r="33" spans="1:13" s="329" customFormat="1" ht="11.25" customHeight="1">
      <c r="A33" s="353"/>
      <c r="B33" s="330"/>
      <c r="C33" s="354"/>
      <c r="D33" s="354"/>
      <c r="E33" s="354"/>
      <c r="F33" s="354"/>
      <c r="G33" s="330"/>
      <c r="I33" s="330"/>
      <c r="J33" s="330"/>
      <c r="K33" s="330"/>
      <c r="L33" s="330"/>
      <c r="M33" s="330"/>
    </row>
    <row r="34" spans="1:13" s="329" customFormat="1" ht="5.25" customHeight="1">
      <c r="A34" s="330"/>
      <c r="B34" s="355"/>
      <c r="C34" s="330"/>
      <c r="D34" s="330"/>
      <c r="E34" s="330"/>
      <c r="F34" s="330"/>
      <c r="G34" s="330"/>
      <c r="I34" s="330"/>
      <c r="J34" s="330"/>
      <c r="K34" s="330"/>
      <c r="L34" s="330"/>
      <c r="M34" s="330"/>
    </row>
    <row r="35" spans="1:13" s="329" customFormat="1" ht="12.75" customHeight="1">
      <c r="A35" s="356" t="s">
        <v>190</v>
      </c>
      <c r="B35" s="356"/>
      <c r="C35" s="357"/>
      <c r="D35" s="357"/>
      <c r="E35" s="357" t="s">
        <v>191</v>
      </c>
      <c r="F35" s="357"/>
      <c r="G35" s="357"/>
      <c r="I35" s="330"/>
      <c r="J35" s="330"/>
      <c r="K35" s="330"/>
      <c r="L35" s="330"/>
      <c r="M35" s="330"/>
    </row>
    <row r="36" spans="1:13" s="329" customFormat="1">
      <c r="A36" s="358" t="s">
        <v>192</v>
      </c>
      <c r="B36" s="358"/>
      <c r="C36" s="359"/>
      <c r="D36" s="359"/>
      <c r="E36" s="359" t="s">
        <v>193</v>
      </c>
      <c r="F36" s="357"/>
      <c r="G36" s="357"/>
      <c r="I36" s="330"/>
      <c r="J36" s="330"/>
      <c r="K36" s="330"/>
      <c r="L36" s="330"/>
      <c r="M36" s="330"/>
    </row>
    <row r="37" spans="1:13" s="329" customFormat="1">
      <c r="A37" s="360"/>
      <c r="B37" s="360"/>
      <c r="C37" s="361"/>
      <c r="D37" s="361"/>
      <c r="E37" s="361"/>
      <c r="F37" s="361"/>
      <c r="G37" s="337"/>
      <c r="I37" s="330"/>
      <c r="J37" s="330"/>
      <c r="K37" s="330"/>
      <c r="L37" s="330"/>
      <c r="M37" s="330"/>
    </row>
    <row r="38" spans="1:13" s="329" customFormat="1">
      <c r="A38" s="360"/>
      <c r="B38" s="360"/>
      <c r="C38" s="361"/>
      <c r="D38" s="361"/>
      <c r="E38" s="361"/>
      <c r="F38" s="361"/>
      <c r="G38" s="337"/>
      <c r="I38" s="330"/>
      <c r="J38" s="330"/>
      <c r="K38" s="330"/>
      <c r="L38" s="330"/>
      <c r="M38" s="330"/>
    </row>
    <row r="39" spans="1:13" s="329" customFormat="1">
      <c r="A39" s="360"/>
      <c r="B39" s="360"/>
      <c r="C39" s="361"/>
      <c r="D39" s="361"/>
      <c r="E39" s="361"/>
      <c r="F39" s="361"/>
      <c r="G39" s="337"/>
      <c r="I39" s="330"/>
      <c r="J39" s="330"/>
      <c r="K39" s="330"/>
      <c r="L39" s="330"/>
      <c r="M39" s="330"/>
    </row>
    <row r="40" spans="1:13" s="329" customFormat="1">
      <c r="A40" s="360"/>
      <c r="B40" s="360"/>
      <c r="C40" s="361"/>
      <c r="D40" s="361"/>
      <c r="E40" s="361"/>
      <c r="F40" s="361"/>
      <c r="G40" s="337"/>
      <c r="I40" s="330"/>
      <c r="J40" s="330"/>
      <c r="K40" s="330"/>
      <c r="L40" s="330"/>
      <c r="M40" s="330"/>
    </row>
    <row r="41" spans="1:13" s="329" customFormat="1" ht="65.25" customHeight="1">
      <c r="A41" s="362"/>
      <c r="B41" s="362"/>
      <c r="C41" s="363"/>
      <c r="D41" s="363"/>
      <c r="E41" s="363"/>
      <c r="F41" s="363"/>
      <c r="G41" s="364"/>
      <c r="I41" s="330"/>
      <c r="J41" s="330"/>
      <c r="K41" s="330"/>
      <c r="L41" s="330"/>
      <c r="M41" s="330"/>
    </row>
    <row r="42" spans="1:13" s="368" customFormat="1">
      <c r="A42" s="365" t="s">
        <v>596</v>
      </c>
      <c r="B42" s="365"/>
      <c r="C42" s="365"/>
      <c r="D42" s="323"/>
      <c r="E42" s="366" t="s">
        <v>578</v>
      </c>
      <c r="F42" s="367"/>
      <c r="G42" s="365"/>
      <c r="I42" s="369"/>
      <c r="J42" s="369"/>
      <c r="K42" s="369"/>
      <c r="L42" s="369"/>
      <c r="M42" s="369"/>
    </row>
    <row r="43" spans="1:13" s="368" customFormat="1">
      <c r="A43" s="370" t="s">
        <v>548</v>
      </c>
      <c r="B43" s="370"/>
      <c r="C43" s="370"/>
      <c r="D43" s="327"/>
      <c r="E43" s="327"/>
      <c r="F43" s="327"/>
      <c r="G43" s="370"/>
      <c r="I43" s="369"/>
      <c r="J43" s="369"/>
      <c r="K43" s="369"/>
      <c r="L43" s="369"/>
      <c r="M43" s="369"/>
    </row>
    <row r="44" spans="1:13" s="368" customFormat="1">
      <c r="A44" s="371" t="s">
        <v>258</v>
      </c>
      <c r="B44" s="371"/>
      <c r="C44" s="371"/>
      <c r="D44" s="371"/>
      <c r="E44" s="370"/>
      <c r="F44" s="370"/>
      <c r="G44" s="370"/>
      <c r="I44" s="369"/>
      <c r="J44" s="369"/>
      <c r="K44" s="369"/>
      <c r="L44" s="369"/>
      <c r="M44" s="36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30" customWidth="1"/>
    <col min="2" max="2" width="50" style="330" customWidth="1"/>
    <col min="3" max="3" width="25.85546875" style="372" customWidth="1"/>
    <col min="4" max="7" width="21.7109375" style="372" customWidth="1"/>
    <col min="8" max="8" width="10.7109375" style="330" bestFit="1" customWidth="1"/>
    <col min="9" max="9" width="16" style="330" bestFit="1" customWidth="1"/>
    <col min="10" max="10" width="10.7109375" style="330" bestFit="1" customWidth="1"/>
    <col min="11" max="16384" width="9.140625" style="330"/>
  </cols>
  <sheetData>
    <row r="1" spans="1:7" ht="31.5" customHeight="1">
      <c r="A1" s="585" t="s">
        <v>579</v>
      </c>
      <c r="B1" s="585"/>
      <c r="C1" s="585"/>
      <c r="D1" s="585"/>
      <c r="E1" s="585"/>
      <c r="F1" s="585"/>
      <c r="G1" s="585"/>
    </row>
    <row r="2" spans="1:7" ht="37.15" customHeight="1">
      <c r="A2" s="572" t="s">
        <v>552</v>
      </c>
      <c r="B2" s="572"/>
      <c r="C2" s="572"/>
      <c r="D2" s="572"/>
      <c r="E2" s="572"/>
      <c r="F2" s="572"/>
      <c r="G2" s="572"/>
    </row>
    <row r="3" spans="1:7" ht="35.25" customHeight="1">
      <c r="A3" s="573" t="s">
        <v>580</v>
      </c>
      <c r="B3" s="573"/>
      <c r="C3" s="573"/>
      <c r="D3" s="573"/>
      <c r="E3" s="573"/>
      <c r="F3" s="573"/>
      <c r="G3" s="573"/>
    </row>
    <row r="4" spans="1:7">
      <c r="A4" s="575" t="str">
        <f>'ngay thang'!B10</f>
        <v>Tháng 10 năm 2020/October 2020</v>
      </c>
      <c r="B4" s="575"/>
      <c r="C4" s="575"/>
      <c r="D4" s="575"/>
      <c r="E4" s="575"/>
      <c r="F4" s="575"/>
      <c r="G4" s="575"/>
    </row>
    <row r="5" spans="1:7" ht="5.25" customHeight="1">
      <c r="A5" s="331"/>
      <c r="B5" s="575"/>
      <c r="C5" s="575"/>
      <c r="D5" s="575"/>
      <c r="E5" s="575"/>
      <c r="F5" s="331"/>
    </row>
    <row r="6" spans="1:7" ht="28.5" customHeight="1">
      <c r="A6" s="565" t="s">
        <v>581</v>
      </c>
      <c r="B6" s="565"/>
      <c r="C6" s="570" t="s">
        <v>546</v>
      </c>
      <c r="D6" s="577"/>
      <c r="E6" s="577"/>
      <c r="F6" s="577"/>
      <c r="G6" s="577"/>
    </row>
    <row r="7" spans="1:7" ht="28.5" customHeight="1">
      <c r="A7" s="565" t="s">
        <v>560</v>
      </c>
      <c r="B7" s="565"/>
      <c r="C7" s="576" t="s">
        <v>597</v>
      </c>
      <c r="D7" s="576"/>
      <c r="E7" s="576"/>
      <c r="F7" s="576"/>
      <c r="G7" s="576"/>
    </row>
    <row r="8" spans="1:7" ht="28.5" customHeight="1">
      <c r="A8" s="565" t="s">
        <v>583</v>
      </c>
      <c r="B8" s="565"/>
      <c r="C8" s="570" t="s">
        <v>352</v>
      </c>
      <c r="D8" s="577"/>
      <c r="E8" s="373"/>
      <c r="F8" s="373"/>
      <c r="G8" s="373"/>
    </row>
    <row r="9" spans="1:7" s="333" customFormat="1" ht="24" customHeight="1">
      <c r="A9" s="578" t="s">
        <v>598</v>
      </c>
      <c r="B9" s="569"/>
      <c r="C9" s="570" t="str">
        <f>'[1]BC TS DT nuoc ngoai'!C9:E9</f>
        <v>Ngày 02 tháng 03 năm 2020
02 March 2020</v>
      </c>
      <c r="D9" s="570"/>
      <c r="E9" s="374"/>
      <c r="F9" s="374"/>
      <c r="G9" s="334"/>
    </row>
    <row r="10" spans="1:7" ht="11.25" customHeight="1">
      <c r="A10" s="375"/>
      <c r="B10" s="375"/>
      <c r="C10" s="375"/>
      <c r="D10" s="375"/>
      <c r="E10" s="375"/>
      <c r="F10" s="375"/>
      <c r="G10" s="375"/>
    </row>
    <row r="11" spans="1:7" s="333" customFormat="1" ht="18.600000000000001" customHeight="1">
      <c r="A11" s="376" t="s">
        <v>599</v>
      </c>
      <c r="B11" s="376"/>
      <c r="C11" s="376"/>
      <c r="D11" s="376"/>
      <c r="E11" s="376"/>
      <c r="F11" s="376"/>
      <c r="G11" s="377"/>
    </row>
    <row r="12" spans="1:7" ht="60" customHeight="1">
      <c r="A12" s="579" t="s">
        <v>585</v>
      </c>
      <c r="B12" s="579" t="s">
        <v>600</v>
      </c>
      <c r="C12" s="581" t="s">
        <v>345</v>
      </c>
      <c r="D12" s="582"/>
      <c r="E12" s="581" t="s">
        <v>586</v>
      </c>
      <c r="F12" s="582"/>
      <c r="G12" s="583" t="s">
        <v>601</v>
      </c>
    </row>
    <row r="13" spans="1:7" ht="60" customHeight="1">
      <c r="A13" s="580"/>
      <c r="B13" s="580"/>
      <c r="C13" s="378" t="s">
        <v>567</v>
      </c>
      <c r="D13" s="378" t="s">
        <v>588</v>
      </c>
      <c r="E13" s="378" t="s">
        <v>567</v>
      </c>
      <c r="F13" s="378" t="s">
        <v>588</v>
      </c>
      <c r="G13" s="584"/>
    </row>
    <row r="14" spans="1:7" s="381" customFormat="1" ht="51">
      <c r="A14" s="379" t="s">
        <v>46</v>
      </c>
      <c r="B14" s="72" t="s">
        <v>602</v>
      </c>
      <c r="C14" s="380"/>
      <c r="D14" s="380"/>
      <c r="E14" s="380"/>
      <c r="F14" s="380"/>
      <c r="G14" s="380"/>
    </row>
    <row r="15" spans="1:7" s="381" customFormat="1" ht="25.5">
      <c r="A15" s="342">
        <v>1</v>
      </c>
      <c r="B15" s="68" t="s">
        <v>470</v>
      </c>
      <c r="C15" s="382"/>
      <c r="D15" s="382"/>
      <c r="E15" s="382"/>
      <c r="F15" s="382"/>
      <c r="G15" s="382"/>
    </row>
    <row r="16" spans="1:7" s="381" customFormat="1" ht="25.5">
      <c r="A16" s="342">
        <v>2</v>
      </c>
      <c r="B16" s="68" t="s">
        <v>603</v>
      </c>
      <c r="C16" s="382"/>
      <c r="D16" s="382"/>
      <c r="E16" s="382"/>
      <c r="F16" s="382"/>
      <c r="G16" s="382"/>
    </row>
    <row r="17" spans="1:7" s="381" customFormat="1" ht="25.5">
      <c r="A17" s="342">
        <v>3</v>
      </c>
      <c r="B17" s="68" t="s">
        <v>604</v>
      </c>
      <c r="C17" s="382"/>
      <c r="D17" s="382"/>
      <c r="E17" s="382"/>
      <c r="F17" s="382"/>
      <c r="G17" s="380"/>
    </row>
    <row r="18" spans="1:7" s="381" customFormat="1" ht="25.5">
      <c r="A18" s="379" t="s">
        <v>56</v>
      </c>
      <c r="B18" s="72" t="s">
        <v>605</v>
      </c>
      <c r="C18" s="380"/>
      <c r="D18" s="380"/>
      <c r="E18" s="380"/>
      <c r="F18" s="380"/>
      <c r="G18" s="380"/>
    </row>
    <row r="19" spans="1:7" s="381" customFormat="1" ht="25.5">
      <c r="A19" s="342">
        <v>1</v>
      </c>
      <c r="B19" s="68" t="s">
        <v>606</v>
      </c>
      <c r="C19" s="382"/>
      <c r="D19" s="382"/>
      <c r="E19" s="382"/>
      <c r="F19" s="382"/>
      <c r="G19" s="382"/>
    </row>
    <row r="20" spans="1:7" s="381" customFormat="1" ht="25.5">
      <c r="A20" s="342">
        <v>2</v>
      </c>
      <c r="B20" s="68" t="s">
        <v>483</v>
      </c>
      <c r="C20" s="382"/>
      <c r="D20" s="382"/>
      <c r="E20" s="382"/>
      <c r="F20" s="382"/>
      <c r="G20" s="382"/>
    </row>
    <row r="21" spans="1:7" s="381" customFormat="1" ht="51">
      <c r="A21" s="379" t="s">
        <v>134</v>
      </c>
      <c r="B21" s="72" t="s">
        <v>607</v>
      </c>
      <c r="C21" s="380"/>
      <c r="D21" s="380"/>
      <c r="E21" s="380"/>
      <c r="F21" s="380"/>
      <c r="G21" s="380"/>
    </row>
    <row r="22" spans="1:7" s="381" customFormat="1" ht="25.5">
      <c r="A22" s="379" t="s">
        <v>136</v>
      </c>
      <c r="B22" s="72" t="s">
        <v>608</v>
      </c>
      <c r="C22" s="380"/>
      <c r="D22" s="380"/>
      <c r="E22" s="380"/>
      <c r="F22" s="380"/>
      <c r="G22" s="380"/>
    </row>
    <row r="23" spans="1:7" s="381" customFormat="1" ht="25.5">
      <c r="A23" s="342">
        <v>1</v>
      </c>
      <c r="B23" s="68" t="s">
        <v>487</v>
      </c>
      <c r="C23" s="382"/>
      <c r="D23" s="382"/>
      <c r="E23" s="382"/>
      <c r="F23" s="382"/>
      <c r="G23" s="382"/>
    </row>
    <row r="24" spans="1:7" ht="25.5">
      <c r="A24" s="342">
        <v>2</v>
      </c>
      <c r="B24" s="68" t="s">
        <v>488</v>
      </c>
      <c r="C24" s="382"/>
      <c r="D24" s="382"/>
      <c r="E24" s="382"/>
      <c r="F24" s="382"/>
      <c r="G24" s="382"/>
    </row>
    <row r="25" spans="1:7">
      <c r="A25" s="560" t="s">
        <v>577</v>
      </c>
      <c r="B25" s="560"/>
      <c r="C25" s="560"/>
      <c r="D25" s="560"/>
      <c r="E25" s="560"/>
      <c r="F25" s="560"/>
      <c r="G25" s="560"/>
    </row>
    <row r="27" spans="1:7" ht="12.75" customHeight="1">
      <c r="A27" s="383" t="s">
        <v>190</v>
      </c>
      <c r="B27" s="383"/>
      <c r="C27" s="384"/>
      <c r="D27" s="384"/>
      <c r="E27" s="384" t="s">
        <v>191</v>
      </c>
      <c r="F27" s="357"/>
      <c r="G27" s="357"/>
    </row>
    <row r="28" spans="1:7">
      <c r="A28" s="358" t="s">
        <v>192</v>
      </c>
      <c r="B28" s="358"/>
      <c r="C28" s="359"/>
      <c r="D28" s="359"/>
      <c r="E28" s="359" t="s">
        <v>193</v>
      </c>
      <c r="F28" s="359"/>
      <c r="G28" s="359"/>
    </row>
    <row r="29" spans="1:7">
      <c r="A29" s="360"/>
      <c r="B29" s="360"/>
      <c r="C29" s="384"/>
      <c r="D29" s="384"/>
      <c r="E29" s="384"/>
      <c r="F29" s="361"/>
      <c r="G29" s="361"/>
    </row>
    <row r="30" spans="1:7">
      <c r="A30" s="360"/>
      <c r="B30" s="360"/>
      <c r="C30" s="384"/>
      <c r="D30" s="384"/>
      <c r="E30" s="384"/>
      <c r="F30" s="361"/>
      <c r="G30" s="361"/>
    </row>
    <row r="31" spans="1:7">
      <c r="A31" s="360"/>
      <c r="B31" s="360"/>
      <c r="C31" s="384"/>
      <c r="D31" s="384"/>
      <c r="E31" s="384"/>
      <c r="F31" s="361"/>
      <c r="G31" s="361"/>
    </row>
    <row r="32" spans="1:7">
      <c r="A32" s="360"/>
      <c r="B32" s="360"/>
      <c r="C32" s="384"/>
      <c r="D32" s="384"/>
      <c r="E32" s="384"/>
      <c r="F32" s="361"/>
      <c r="G32" s="361"/>
    </row>
    <row r="33" spans="1:7">
      <c r="A33" s="360"/>
      <c r="B33" s="360"/>
      <c r="C33" s="384"/>
      <c r="D33" s="384"/>
      <c r="E33" s="384"/>
      <c r="F33" s="361"/>
      <c r="G33" s="361"/>
    </row>
    <row r="34" spans="1:7">
      <c r="A34" s="360"/>
      <c r="B34" s="360"/>
      <c r="C34" s="384"/>
      <c r="D34" s="384"/>
      <c r="E34" s="384"/>
      <c r="F34" s="361"/>
      <c r="G34" s="361"/>
    </row>
    <row r="35" spans="1:7">
      <c r="A35" s="360"/>
      <c r="B35" s="360"/>
      <c r="C35" s="384"/>
      <c r="D35" s="384"/>
      <c r="E35" s="384"/>
      <c r="F35" s="361"/>
      <c r="G35" s="361"/>
    </row>
    <row r="36" spans="1:7">
      <c r="A36" s="360"/>
      <c r="B36" s="360"/>
      <c r="C36" s="384"/>
      <c r="D36" s="384"/>
      <c r="E36" s="384"/>
      <c r="F36" s="361"/>
      <c r="G36" s="361"/>
    </row>
    <row r="37" spans="1:7">
      <c r="A37" s="360"/>
      <c r="B37" s="360"/>
      <c r="C37" s="384"/>
      <c r="D37" s="384"/>
      <c r="E37" s="384"/>
      <c r="F37" s="361"/>
      <c r="G37" s="361"/>
    </row>
    <row r="38" spans="1:7" ht="32.25" customHeight="1">
      <c r="A38" s="362"/>
      <c r="B38" s="362"/>
      <c r="C38" s="385"/>
      <c r="D38" s="385"/>
      <c r="E38" s="385"/>
      <c r="F38" s="363"/>
      <c r="G38" s="363"/>
    </row>
    <row r="39" spans="1:7" s="369" customFormat="1">
      <c r="A39" s="386" t="s">
        <v>596</v>
      </c>
      <c r="B39" s="365"/>
      <c r="C39" s="386"/>
      <c r="D39" s="323"/>
      <c r="E39" s="324" t="s">
        <v>578</v>
      </c>
      <c r="F39" s="365"/>
      <c r="G39" s="365"/>
    </row>
    <row r="40" spans="1:7">
      <c r="A40" s="387" t="s">
        <v>548</v>
      </c>
      <c r="B40" s="370"/>
      <c r="C40" s="388"/>
      <c r="D40" s="327"/>
      <c r="E40" s="327"/>
      <c r="F40" s="389"/>
      <c r="G40" s="389"/>
    </row>
    <row r="41" spans="1:7">
      <c r="A41" s="337" t="s">
        <v>609</v>
      </c>
      <c r="B41" s="358"/>
      <c r="C41" s="337"/>
      <c r="D41" s="337"/>
      <c r="E41" s="389"/>
      <c r="F41" s="389"/>
      <c r="G41" s="389"/>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392"/>
    <col min="2" max="2" width="27.42578125" style="392" customWidth="1"/>
    <col min="3" max="3" width="12.5703125" style="392" customWidth="1"/>
    <col min="4" max="4" width="12.42578125" style="392" customWidth="1"/>
    <col min="5" max="5" width="14.7109375" style="392" customWidth="1"/>
    <col min="6" max="6" width="18.28515625" style="392" customWidth="1"/>
    <col min="7" max="7" width="24" style="392" customWidth="1"/>
    <col min="8" max="8" width="28.28515625" style="406" customWidth="1"/>
    <col min="9" max="9" width="14.85546875" style="460" bestFit="1" customWidth="1"/>
    <col min="10" max="13" width="21.140625" style="392" customWidth="1"/>
    <col min="14" max="14" width="13.42578125" style="392" bestFit="1" customWidth="1"/>
    <col min="15" max="15" width="8" style="392" bestFit="1" customWidth="1"/>
    <col min="16" max="20" width="9.140625" style="392"/>
    <col min="21" max="21" width="12" style="392" bestFit="1" customWidth="1"/>
    <col min="22" max="22" width="13.42578125" style="392" bestFit="1" customWidth="1"/>
    <col min="23" max="16384" width="9.140625" style="392"/>
  </cols>
  <sheetData>
    <row r="1" spans="1:13" ht="29.25" customHeight="1">
      <c r="A1" s="595" t="s">
        <v>610</v>
      </c>
      <c r="B1" s="595"/>
      <c r="C1" s="595"/>
      <c r="D1" s="595"/>
      <c r="E1" s="595"/>
      <c r="F1" s="595"/>
      <c r="G1" s="595"/>
      <c r="H1" s="595"/>
      <c r="I1" s="390"/>
      <c r="J1" s="391"/>
      <c r="K1" s="391"/>
      <c r="L1" s="391"/>
      <c r="M1" s="391"/>
    </row>
    <row r="2" spans="1:13" ht="43.15" customHeight="1">
      <c r="A2" s="596" t="s">
        <v>552</v>
      </c>
      <c r="B2" s="596"/>
      <c r="C2" s="596"/>
      <c r="D2" s="596"/>
      <c r="E2" s="596"/>
      <c r="F2" s="596"/>
      <c r="G2" s="596"/>
      <c r="H2" s="596"/>
      <c r="I2" s="393"/>
      <c r="J2" s="394"/>
      <c r="K2" s="394"/>
      <c r="L2" s="394"/>
      <c r="M2" s="394"/>
    </row>
    <row r="3" spans="1:13" ht="37.15" customHeight="1">
      <c r="A3" s="597" t="s">
        <v>580</v>
      </c>
      <c r="B3" s="597"/>
      <c r="C3" s="597"/>
      <c r="D3" s="597"/>
      <c r="E3" s="597"/>
      <c r="F3" s="597"/>
      <c r="G3" s="597"/>
      <c r="H3" s="597"/>
      <c r="I3" s="395"/>
      <c r="J3" s="396"/>
      <c r="K3" s="396"/>
      <c r="L3" s="396"/>
      <c r="M3" s="396"/>
    </row>
    <row r="4" spans="1:13" ht="14.25" customHeight="1">
      <c r="A4" s="598" t="str">
        <f>'ngay thang'!B12</f>
        <v>Tại ngày 31 tháng 10 năm 2020/As at 31 October 2020</v>
      </c>
      <c r="B4" s="599"/>
      <c r="C4" s="599"/>
      <c r="D4" s="599"/>
      <c r="E4" s="599"/>
      <c r="F4" s="599"/>
      <c r="G4" s="599"/>
      <c r="H4" s="599"/>
      <c r="I4" s="397"/>
      <c r="J4" s="398"/>
      <c r="K4" s="398"/>
      <c r="L4" s="398"/>
      <c r="M4" s="398"/>
    </row>
    <row r="5" spans="1:13" ht="13.5" customHeight="1">
      <c r="A5" s="398"/>
      <c r="B5" s="398"/>
      <c r="C5" s="398"/>
      <c r="D5" s="398"/>
      <c r="E5" s="398"/>
      <c r="F5" s="398"/>
      <c r="G5" s="398"/>
      <c r="H5" s="399"/>
      <c r="I5" s="397"/>
      <c r="J5" s="398"/>
      <c r="K5" s="398"/>
      <c r="L5" s="398"/>
      <c r="M5" s="398"/>
    </row>
    <row r="6" spans="1:13" ht="31.5" customHeight="1">
      <c r="A6" s="592" t="s">
        <v>611</v>
      </c>
      <c r="B6" s="592"/>
      <c r="C6" s="570" t="s">
        <v>612</v>
      </c>
      <c r="D6" s="594"/>
      <c r="E6" s="594"/>
      <c r="F6" s="594"/>
      <c r="G6" s="594"/>
      <c r="H6" s="594"/>
      <c r="I6" s="400"/>
      <c r="J6" s="401"/>
      <c r="K6" s="401"/>
      <c r="L6" s="401"/>
      <c r="M6" s="401"/>
    </row>
    <row r="7" spans="1:13" ht="31.5" customHeight="1">
      <c r="A7" s="592" t="s">
        <v>613</v>
      </c>
      <c r="B7" s="592"/>
      <c r="C7" s="593" t="s">
        <v>614</v>
      </c>
      <c r="D7" s="593"/>
      <c r="E7" s="593"/>
      <c r="F7" s="593"/>
      <c r="G7" s="593"/>
      <c r="H7" s="593"/>
      <c r="I7" s="402"/>
      <c r="J7" s="403"/>
      <c r="K7" s="403"/>
      <c r="L7" s="403"/>
      <c r="M7" s="403"/>
    </row>
    <row r="8" spans="1:13" ht="31.5" customHeight="1">
      <c r="A8" s="592" t="s">
        <v>615</v>
      </c>
      <c r="B8" s="592"/>
      <c r="C8" s="570" t="s">
        <v>616</v>
      </c>
      <c r="D8" s="594"/>
      <c r="E8" s="594"/>
      <c r="F8" s="594"/>
      <c r="G8" s="594"/>
      <c r="H8" s="594"/>
      <c r="I8" s="400"/>
      <c r="J8" s="401"/>
      <c r="K8" s="401"/>
      <c r="L8" s="401"/>
      <c r="M8" s="401"/>
    </row>
    <row r="9" spans="1:13" ht="24.75" customHeight="1">
      <c r="A9" s="578" t="s">
        <v>598</v>
      </c>
      <c r="B9" s="592"/>
      <c r="C9" s="570" t="str">
        <f>'[1]BCKetQuaHoatDong DT nuoc ngoai'!C9:D9</f>
        <v>Ngày 02 tháng 03 năm 2020
02 March 2020</v>
      </c>
      <c r="D9" s="570"/>
      <c r="E9" s="570"/>
      <c r="F9" s="570"/>
      <c r="G9" s="570"/>
      <c r="H9" s="570"/>
      <c r="I9" s="404"/>
      <c r="J9" s="404"/>
      <c r="K9" s="404"/>
      <c r="L9" s="404"/>
      <c r="M9" s="404"/>
    </row>
    <row r="10" spans="1:13" ht="9" customHeight="1">
      <c r="A10" s="405"/>
      <c r="B10" s="405"/>
      <c r="C10" s="405"/>
      <c r="D10" s="405"/>
      <c r="E10" s="405"/>
      <c r="F10" s="405"/>
      <c r="G10" s="405"/>
      <c r="I10" s="407"/>
      <c r="J10" s="408"/>
      <c r="K10" s="408"/>
      <c r="L10" s="408"/>
      <c r="M10" s="408"/>
    </row>
    <row r="11" spans="1:13" ht="17.45" customHeight="1">
      <c r="A11" s="409" t="s">
        <v>617</v>
      </c>
      <c r="B11" s="409"/>
      <c r="C11" s="409"/>
      <c r="D11" s="409"/>
      <c r="E11" s="409"/>
      <c r="F11" s="409"/>
      <c r="G11" s="409"/>
      <c r="H11" s="410" t="s">
        <v>618</v>
      </c>
      <c r="I11" s="411"/>
      <c r="J11" s="412"/>
      <c r="K11" s="412"/>
      <c r="L11" s="412"/>
      <c r="M11" s="412"/>
    </row>
    <row r="12" spans="1:13" ht="59.25" customHeight="1">
      <c r="A12" s="579" t="s">
        <v>619</v>
      </c>
      <c r="B12" s="579" t="s">
        <v>620</v>
      </c>
      <c r="C12" s="579" t="s">
        <v>621</v>
      </c>
      <c r="D12" s="588" t="s">
        <v>622</v>
      </c>
      <c r="E12" s="589"/>
      <c r="F12" s="588" t="s">
        <v>623</v>
      </c>
      <c r="G12" s="589"/>
      <c r="H12" s="590" t="s">
        <v>624</v>
      </c>
      <c r="I12" s="413"/>
      <c r="J12" s="414"/>
      <c r="K12" s="414"/>
      <c r="L12" s="414"/>
      <c r="M12" s="414"/>
    </row>
    <row r="13" spans="1:13" ht="30" customHeight="1">
      <c r="A13" s="580"/>
      <c r="B13" s="580"/>
      <c r="C13" s="580"/>
      <c r="D13" s="415" t="s">
        <v>567</v>
      </c>
      <c r="E13" s="416" t="s">
        <v>588</v>
      </c>
      <c r="F13" s="415" t="s">
        <v>567</v>
      </c>
      <c r="G13" s="416" t="s">
        <v>588</v>
      </c>
      <c r="H13" s="591"/>
      <c r="I13" s="413"/>
      <c r="J13" s="414"/>
      <c r="K13" s="414"/>
      <c r="L13" s="414"/>
      <c r="M13" s="414"/>
    </row>
    <row r="14" spans="1:13" ht="39" customHeight="1">
      <c r="A14" s="417" t="s">
        <v>46</v>
      </c>
      <c r="B14" s="418" t="s">
        <v>625</v>
      </c>
      <c r="C14" s="417"/>
      <c r="D14" s="415"/>
      <c r="E14" s="416"/>
      <c r="F14" s="416"/>
      <c r="G14" s="416"/>
      <c r="H14" s="419"/>
      <c r="I14" s="413"/>
      <c r="J14" s="414"/>
      <c r="K14" s="414"/>
      <c r="L14" s="414"/>
      <c r="M14" s="414"/>
    </row>
    <row r="15" spans="1:13" ht="19.5" customHeight="1">
      <c r="A15" s="417">
        <v>1</v>
      </c>
      <c r="B15" s="417"/>
      <c r="C15" s="417"/>
      <c r="D15" s="415"/>
      <c r="E15" s="416"/>
      <c r="F15" s="416"/>
      <c r="G15" s="416"/>
      <c r="H15" s="419"/>
      <c r="I15" s="413"/>
      <c r="J15" s="414"/>
      <c r="K15" s="414"/>
      <c r="L15" s="414"/>
      <c r="M15" s="414"/>
    </row>
    <row r="16" spans="1:13" ht="33" customHeight="1">
      <c r="A16" s="417"/>
      <c r="B16" s="418" t="s">
        <v>508</v>
      </c>
      <c r="C16" s="417"/>
      <c r="D16" s="415"/>
      <c r="E16" s="416"/>
      <c r="F16" s="416"/>
      <c r="G16" s="416"/>
      <c r="H16" s="419"/>
      <c r="I16" s="413"/>
      <c r="J16" s="414"/>
      <c r="K16" s="414"/>
      <c r="L16" s="414"/>
      <c r="M16" s="414"/>
    </row>
    <row r="17" spans="1:14" ht="28.5" customHeight="1">
      <c r="A17" s="417" t="s">
        <v>56</v>
      </c>
      <c r="B17" s="418" t="s">
        <v>626</v>
      </c>
      <c r="C17" s="417"/>
      <c r="D17" s="415"/>
      <c r="E17" s="416"/>
      <c r="F17" s="416"/>
      <c r="G17" s="416"/>
      <c r="H17" s="419"/>
      <c r="I17" s="413"/>
      <c r="J17" s="414"/>
      <c r="K17" s="414"/>
      <c r="L17" s="414"/>
      <c r="M17" s="414"/>
    </row>
    <row r="18" spans="1:14" ht="19.5" customHeight="1">
      <c r="A18" s="417">
        <v>1</v>
      </c>
      <c r="B18" s="418"/>
      <c r="C18" s="417"/>
      <c r="D18" s="415"/>
      <c r="E18" s="416"/>
      <c r="F18" s="416"/>
      <c r="G18" s="416"/>
      <c r="H18" s="419"/>
      <c r="I18" s="413"/>
      <c r="J18" s="414"/>
      <c r="K18" s="414"/>
      <c r="L18" s="414"/>
      <c r="M18" s="414"/>
    </row>
    <row r="19" spans="1:14" ht="34.5" customHeight="1">
      <c r="A19" s="417"/>
      <c r="B19" s="418" t="s">
        <v>508</v>
      </c>
      <c r="C19" s="417"/>
      <c r="D19" s="415"/>
      <c r="E19" s="416"/>
      <c r="F19" s="416"/>
      <c r="G19" s="416"/>
      <c r="H19" s="419"/>
      <c r="I19" s="413"/>
      <c r="J19" s="414"/>
      <c r="K19" s="414"/>
      <c r="L19" s="414"/>
      <c r="M19" s="414"/>
    </row>
    <row r="20" spans="1:14" ht="30" customHeight="1">
      <c r="A20" s="420" t="s">
        <v>134</v>
      </c>
      <c r="B20" s="421" t="s">
        <v>627</v>
      </c>
      <c r="C20" s="422"/>
      <c r="D20" s="421"/>
      <c r="E20" s="423"/>
      <c r="F20" s="424"/>
      <c r="G20" s="424"/>
      <c r="H20" s="425"/>
      <c r="I20" s="426"/>
      <c r="J20" s="426"/>
      <c r="K20" s="427"/>
      <c r="L20" s="427"/>
      <c r="M20" s="427"/>
      <c r="N20" s="428"/>
    </row>
    <row r="21" spans="1:14" ht="30" customHeight="1">
      <c r="A21" s="420">
        <v>1</v>
      </c>
      <c r="B21" s="421"/>
      <c r="C21" s="422"/>
      <c r="D21" s="421"/>
      <c r="E21" s="423"/>
      <c r="F21" s="424"/>
      <c r="G21" s="424"/>
      <c r="H21" s="425"/>
      <c r="I21" s="426"/>
      <c r="J21" s="426"/>
      <c r="K21" s="427"/>
      <c r="L21" s="427"/>
      <c r="M21" s="427"/>
      <c r="N21" s="428"/>
    </row>
    <row r="22" spans="1:14" s="433" customFormat="1" ht="25.5">
      <c r="A22" s="429"/>
      <c r="B22" s="421" t="s">
        <v>508</v>
      </c>
      <c r="C22" s="422"/>
      <c r="D22" s="430"/>
      <c r="E22" s="431"/>
      <c r="F22" s="432"/>
      <c r="G22" s="432"/>
      <c r="H22" s="425"/>
    </row>
    <row r="23" spans="1:14" s="436" customFormat="1" ht="25.5">
      <c r="A23" s="420" t="s">
        <v>285</v>
      </c>
      <c r="B23" s="421" t="s">
        <v>628</v>
      </c>
      <c r="C23" s="422"/>
      <c r="D23" s="430"/>
      <c r="E23" s="431"/>
      <c r="F23" s="434"/>
      <c r="G23" s="434"/>
      <c r="H23" s="435"/>
    </row>
    <row r="24" spans="1:14" s="436" customFormat="1" ht="15">
      <c r="A24" s="420">
        <v>1</v>
      </c>
      <c r="B24" s="421"/>
      <c r="C24" s="422"/>
      <c r="D24" s="430"/>
      <c r="E24" s="431"/>
      <c r="F24" s="434"/>
      <c r="G24" s="434"/>
      <c r="H24" s="435"/>
    </row>
    <row r="25" spans="1:14" s="436" customFormat="1" ht="25.5">
      <c r="A25" s="429"/>
      <c r="B25" s="421" t="s">
        <v>508</v>
      </c>
      <c r="C25" s="437"/>
      <c r="D25" s="437"/>
      <c r="E25" s="438"/>
      <c r="F25" s="438"/>
      <c r="G25" s="438"/>
      <c r="H25" s="435"/>
    </row>
    <row r="26" spans="1:14" s="436" customFormat="1" ht="25.5">
      <c r="A26" s="420" t="s">
        <v>140</v>
      </c>
      <c r="B26" s="421" t="s">
        <v>629</v>
      </c>
      <c r="C26" s="430"/>
      <c r="D26" s="430"/>
      <c r="E26" s="431"/>
      <c r="F26" s="431"/>
      <c r="G26" s="431"/>
      <c r="H26" s="435"/>
    </row>
    <row r="27" spans="1:14" s="436" customFormat="1" ht="15">
      <c r="A27" s="420">
        <v>1</v>
      </c>
      <c r="B27" s="429"/>
      <c r="C27" s="439"/>
      <c r="D27" s="439"/>
      <c r="E27" s="440"/>
      <c r="F27" s="441"/>
      <c r="G27" s="441"/>
      <c r="H27" s="442"/>
    </row>
    <row r="28" spans="1:14" s="445" customFormat="1" ht="25.5">
      <c r="A28" s="429"/>
      <c r="B28" s="421" t="s">
        <v>508</v>
      </c>
      <c r="C28" s="443"/>
      <c r="D28" s="430"/>
      <c r="E28" s="431"/>
      <c r="F28" s="432"/>
      <c r="G28" s="432"/>
      <c r="H28" s="444"/>
    </row>
    <row r="29" spans="1:14" s="446" customFormat="1" ht="25.5">
      <c r="A29" s="420" t="s">
        <v>67</v>
      </c>
      <c r="B29" s="421" t="s">
        <v>630</v>
      </c>
      <c r="C29" s="422"/>
      <c r="D29" s="430"/>
      <c r="E29" s="431"/>
      <c r="F29" s="434"/>
      <c r="G29" s="434"/>
      <c r="H29" s="435"/>
    </row>
    <row r="30" spans="1:14" s="446" customFormat="1" ht="15">
      <c r="A30" s="420">
        <v>1</v>
      </c>
      <c r="B30" s="429"/>
      <c r="C30" s="447"/>
      <c r="D30" s="447"/>
      <c r="E30" s="448"/>
      <c r="F30" s="449"/>
      <c r="G30" s="449"/>
      <c r="H30" s="450"/>
    </row>
    <row r="31" spans="1:14" s="445" customFormat="1" ht="25.5">
      <c r="A31" s="421"/>
      <c r="B31" s="421" t="s">
        <v>508</v>
      </c>
      <c r="C31" s="430"/>
      <c r="D31" s="430"/>
      <c r="E31" s="431"/>
      <c r="F31" s="432"/>
      <c r="G31" s="432"/>
      <c r="H31" s="444"/>
    </row>
    <row r="32" spans="1:14" s="433" customFormat="1" ht="25.5">
      <c r="A32" s="420" t="s">
        <v>143</v>
      </c>
      <c r="B32" s="421" t="s">
        <v>631</v>
      </c>
      <c r="C32" s="443"/>
      <c r="D32" s="430"/>
      <c r="E32" s="431"/>
      <c r="F32" s="438"/>
      <c r="G32" s="438"/>
      <c r="H32" s="444"/>
      <c r="I32" s="451"/>
    </row>
    <row r="33" spans="1:13">
      <c r="A33" s="452"/>
      <c r="B33" s="452"/>
      <c r="C33" s="453"/>
      <c r="D33" s="454"/>
      <c r="E33" s="455"/>
      <c r="F33" s="456"/>
      <c r="G33" s="456"/>
      <c r="H33" s="457"/>
      <c r="I33" s="458"/>
      <c r="J33" s="459"/>
      <c r="K33" s="459"/>
      <c r="L33" s="459"/>
      <c r="M33" s="459"/>
    </row>
    <row r="34" spans="1:13">
      <c r="A34" s="560" t="s">
        <v>577</v>
      </c>
      <c r="B34" s="560"/>
      <c r="C34" s="560"/>
      <c r="D34" s="560"/>
      <c r="E34" s="560"/>
      <c r="F34" s="560"/>
      <c r="G34" s="560"/>
    </row>
    <row r="36" spans="1:13" ht="12.75" customHeight="1">
      <c r="A36" s="461" t="s">
        <v>190</v>
      </c>
      <c r="B36" s="461"/>
      <c r="C36" s="405"/>
      <c r="F36" s="586" t="s">
        <v>191</v>
      </c>
      <c r="G36" s="586"/>
      <c r="H36" s="586"/>
      <c r="I36" s="462"/>
      <c r="J36" s="462"/>
      <c r="K36" s="462"/>
      <c r="L36" s="462"/>
      <c r="M36" s="462"/>
    </row>
    <row r="37" spans="1:13">
      <c r="A37" s="358" t="s">
        <v>192</v>
      </c>
      <c r="B37" s="463"/>
      <c r="C37" s="405"/>
      <c r="F37" s="587" t="s">
        <v>193</v>
      </c>
      <c r="G37" s="587"/>
      <c r="H37" s="587"/>
      <c r="I37" s="462"/>
      <c r="J37" s="462"/>
      <c r="K37" s="462"/>
      <c r="L37" s="462"/>
      <c r="M37" s="462"/>
    </row>
    <row r="38" spans="1:13">
      <c r="A38" s="464"/>
      <c r="B38" s="464"/>
      <c r="C38" s="405"/>
      <c r="D38" s="465"/>
      <c r="E38" s="465"/>
      <c r="F38" s="465"/>
      <c r="G38" s="465"/>
      <c r="I38" s="407"/>
      <c r="J38" s="408"/>
      <c r="K38" s="408"/>
      <c r="L38" s="408"/>
      <c r="M38" s="408"/>
    </row>
    <row r="39" spans="1:13">
      <c r="A39" s="464"/>
      <c r="B39" s="464"/>
      <c r="C39" s="405"/>
      <c r="D39" s="465"/>
      <c r="E39" s="465"/>
      <c r="F39" s="465"/>
      <c r="G39" s="465"/>
      <c r="I39" s="407"/>
      <c r="J39" s="408"/>
      <c r="K39" s="408"/>
      <c r="L39" s="408"/>
      <c r="M39" s="408"/>
    </row>
    <row r="40" spans="1:13">
      <c r="A40" s="464"/>
      <c r="B40" s="464"/>
      <c r="C40" s="405"/>
      <c r="D40" s="465"/>
      <c r="E40" s="465"/>
      <c r="F40" s="465"/>
      <c r="G40" s="465"/>
      <c r="I40" s="407"/>
      <c r="J40" s="408"/>
      <c r="K40" s="408"/>
      <c r="L40" s="408"/>
      <c r="M40" s="408"/>
    </row>
    <row r="41" spans="1:13">
      <c r="A41" s="464"/>
      <c r="B41" s="464"/>
      <c r="C41" s="405"/>
      <c r="D41" s="465"/>
      <c r="E41" s="465"/>
      <c r="F41" s="465"/>
      <c r="G41" s="465"/>
      <c r="I41" s="407"/>
      <c r="J41" s="408"/>
      <c r="K41" s="408"/>
      <c r="L41" s="408"/>
      <c r="M41" s="408"/>
    </row>
    <row r="42" spans="1:13">
      <c r="A42" s="464"/>
      <c r="B42" s="464"/>
      <c r="C42" s="405"/>
      <c r="D42" s="465"/>
      <c r="E42" s="465"/>
      <c r="F42" s="465"/>
      <c r="G42" s="465"/>
      <c r="I42" s="407"/>
      <c r="J42" s="408"/>
      <c r="K42" s="408"/>
      <c r="L42" s="408"/>
      <c r="M42" s="408"/>
    </row>
    <row r="43" spans="1:13">
      <c r="A43" s="464"/>
      <c r="B43" s="464"/>
      <c r="C43" s="405"/>
      <c r="D43" s="465"/>
      <c r="E43" s="465"/>
      <c r="F43" s="465"/>
      <c r="G43" s="465"/>
      <c r="I43" s="407"/>
      <c r="J43" s="408"/>
      <c r="K43" s="408"/>
      <c r="L43" s="408"/>
      <c r="M43" s="408"/>
    </row>
    <row r="44" spans="1:13">
      <c r="A44" s="464"/>
      <c r="B44" s="464"/>
      <c r="C44" s="405"/>
      <c r="D44" s="465"/>
      <c r="E44" s="465"/>
      <c r="F44" s="465"/>
      <c r="G44" s="465"/>
      <c r="I44" s="407"/>
      <c r="J44" s="408"/>
      <c r="K44" s="408"/>
      <c r="L44" s="408"/>
      <c r="M44" s="408"/>
    </row>
    <row r="45" spans="1:13">
      <c r="A45" s="464"/>
      <c r="B45" s="464"/>
      <c r="C45" s="405"/>
      <c r="D45" s="465"/>
      <c r="E45" s="465"/>
      <c r="F45" s="465"/>
      <c r="G45" s="465"/>
      <c r="I45" s="407"/>
      <c r="J45" s="408"/>
      <c r="K45" s="408"/>
      <c r="L45" s="408"/>
      <c r="M45" s="408"/>
    </row>
    <row r="46" spans="1:13">
      <c r="A46" s="464"/>
      <c r="B46" s="464"/>
      <c r="C46" s="405"/>
      <c r="D46" s="465"/>
      <c r="E46" s="465"/>
      <c r="F46" s="465"/>
      <c r="G46" s="465"/>
      <c r="I46" s="407"/>
      <c r="J46" s="408"/>
      <c r="K46" s="408"/>
      <c r="L46" s="408"/>
      <c r="M46" s="408"/>
    </row>
    <row r="47" spans="1:13">
      <c r="A47" s="464"/>
      <c r="B47" s="464"/>
      <c r="C47" s="405"/>
      <c r="D47" s="465"/>
      <c r="E47" s="465"/>
      <c r="F47" s="465"/>
      <c r="G47" s="465"/>
      <c r="I47" s="407"/>
      <c r="J47" s="408"/>
      <c r="K47" s="408"/>
      <c r="L47" s="408"/>
      <c r="M47" s="408"/>
    </row>
    <row r="48" spans="1:13">
      <c r="A48" s="466"/>
      <c r="B48" s="466"/>
      <c r="C48" s="467"/>
      <c r="D48" s="465"/>
      <c r="E48" s="465"/>
      <c r="F48" s="465"/>
      <c r="G48" s="465"/>
      <c r="H48" s="468"/>
      <c r="I48" s="407"/>
      <c r="J48" s="408"/>
      <c r="K48" s="408"/>
      <c r="L48" s="408"/>
      <c r="M48" s="408"/>
    </row>
    <row r="49" spans="1:13">
      <c r="A49" s="365" t="s">
        <v>596</v>
      </c>
      <c r="B49" s="365"/>
      <c r="C49" s="469"/>
      <c r="D49" s="470"/>
      <c r="E49" s="471"/>
      <c r="F49" s="324" t="s">
        <v>632</v>
      </c>
      <c r="G49" s="472"/>
      <c r="H49" s="470"/>
      <c r="I49" s="473"/>
      <c r="J49" s="471"/>
      <c r="K49" s="471"/>
      <c r="L49" s="471"/>
      <c r="M49" s="471"/>
    </row>
    <row r="50" spans="1:13">
      <c r="A50" s="370" t="s">
        <v>548</v>
      </c>
      <c r="B50" s="370"/>
      <c r="C50" s="467"/>
      <c r="D50" s="474"/>
      <c r="E50" s="475"/>
      <c r="F50" s="327"/>
      <c r="G50" s="327"/>
      <c r="H50" s="475"/>
      <c r="I50" s="476"/>
      <c r="J50" s="475"/>
      <c r="K50" s="475"/>
      <c r="L50" s="475"/>
      <c r="M50" s="475"/>
    </row>
    <row r="51" spans="1:13">
      <c r="A51" s="358" t="s">
        <v>258</v>
      </c>
      <c r="B51" s="358"/>
      <c r="C51" s="405"/>
      <c r="D51" s="477"/>
      <c r="E51" s="477"/>
      <c r="F51" s="478"/>
      <c r="G51" s="478"/>
      <c r="H51" s="475"/>
      <c r="I51" s="476"/>
      <c r="J51" s="475"/>
      <c r="K51" s="475"/>
      <c r="L51" s="475"/>
      <c r="M51" s="475"/>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63"/>
  <sheetViews>
    <sheetView tabSelected="1" view="pageBreakPreview" topLeftCell="A28" zoomScale="85" zoomScaleNormal="85" zoomScaleSheetLayoutView="85" workbookViewId="0">
      <selection activeCell="B40" sqref="B40"/>
    </sheetView>
  </sheetViews>
  <sheetFormatPr defaultRowHeight="12.75"/>
  <cols>
    <col min="1" max="1" width="49.28515625" style="117" customWidth="1"/>
    <col min="2" max="2" width="14.28515625" style="117" customWidth="1"/>
    <col min="3" max="3" width="9.140625" style="117"/>
    <col min="4" max="4" width="21.5703125" style="118" customWidth="1"/>
    <col min="5" max="5" width="22.140625" style="118" customWidth="1"/>
    <col min="6" max="6" width="20.42578125" style="118" customWidth="1"/>
    <col min="7" max="7" width="18.42578125" style="118" customWidth="1"/>
    <col min="8" max="8" width="19.7109375" style="120" customWidth="1"/>
    <col min="9" max="11" width="9.140625" style="117" customWidth="1"/>
    <col min="12" max="12" width="14.28515625" style="117" bestFit="1" customWidth="1"/>
    <col min="13" max="13" width="14.7109375" style="266" customWidth="1"/>
    <col min="14" max="14" width="17.5703125" style="266" bestFit="1" customWidth="1"/>
    <col min="15" max="15" width="21.140625" style="117" customWidth="1"/>
    <col min="16" max="16" width="13.42578125" style="117" bestFit="1" customWidth="1"/>
    <col min="17" max="16384" width="9.140625" style="117"/>
  </cols>
  <sheetData>
    <row r="1" spans="1:19" ht="23.25" customHeight="1">
      <c r="A1" s="512" t="s">
        <v>251</v>
      </c>
      <c r="B1" s="512"/>
      <c r="C1" s="512"/>
      <c r="D1" s="512"/>
      <c r="E1" s="512"/>
      <c r="F1" s="512"/>
      <c r="G1" s="512"/>
      <c r="H1" s="106"/>
    </row>
    <row r="2" spans="1:19" ht="27.75" customHeight="1">
      <c r="A2" s="513" t="s">
        <v>185</v>
      </c>
      <c r="B2" s="513"/>
      <c r="C2" s="513"/>
      <c r="D2" s="513"/>
      <c r="E2" s="513"/>
      <c r="F2" s="513"/>
      <c r="G2" s="513"/>
      <c r="H2" s="107"/>
    </row>
    <row r="3" spans="1:19" ht="15">
      <c r="A3" s="514" t="s">
        <v>186</v>
      </c>
      <c r="B3" s="514"/>
      <c r="C3" s="514"/>
      <c r="D3" s="514"/>
      <c r="E3" s="514"/>
      <c r="F3" s="514"/>
      <c r="G3" s="514"/>
      <c r="H3" s="108"/>
    </row>
    <row r="4" spans="1:19" ht="18.75" customHeight="1">
      <c r="A4" s="514"/>
      <c r="B4" s="514"/>
      <c r="C4" s="514"/>
      <c r="D4" s="514"/>
      <c r="E4" s="514"/>
      <c r="F4" s="514"/>
      <c r="G4" s="514"/>
      <c r="H4" s="108"/>
    </row>
    <row r="5" spans="1:19" s="280" customFormat="1">
      <c r="A5" s="515" t="str">
        <f>'ngay thang'!B10</f>
        <v>Tháng 10 năm 2020/October 2020</v>
      </c>
      <c r="B5" s="515"/>
      <c r="C5" s="515"/>
      <c r="D5" s="515"/>
      <c r="E5" s="515"/>
      <c r="F5" s="515"/>
      <c r="G5" s="515"/>
      <c r="H5" s="279"/>
      <c r="M5" s="281"/>
      <c r="N5" s="281"/>
    </row>
    <row r="6" spans="1:19">
      <c r="A6" s="246"/>
      <c r="B6" s="246"/>
      <c r="C6" s="246"/>
      <c r="D6" s="246"/>
      <c r="E6" s="246"/>
      <c r="F6" s="246"/>
    </row>
    <row r="7" spans="1:19" ht="30" customHeight="1">
      <c r="A7" s="245" t="s">
        <v>263</v>
      </c>
      <c r="B7" s="510" t="s">
        <v>545</v>
      </c>
      <c r="C7" s="510"/>
      <c r="D7" s="510"/>
      <c r="E7" s="510"/>
      <c r="F7" s="112"/>
      <c r="G7" s="112"/>
      <c r="H7" s="113"/>
    </row>
    <row r="8" spans="1:19" ht="30" customHeight="1">
      <c r="A8" s="243" t="s">
        <v>262</v>
      </c>
      <c r="B8" s="509" t="s">
        <v>264</v>
      </c>
      <c r="C8" s="509"/>
      <c r="D8" s="509"/>
      <c r="E8" s="509"/>
      <c r="F8" s="115"/>
      <c r="G8" s="115"/>
      <c r="H8" s="116"/>
    </row>
    <row r="9" spans="1:19" ht="30" customHeight="1">
      <c r="A9" s="245" t="s">
        <v>265</v>
      </c>
      <c r="B9" s="510" t="s">
        <v>351</v>
      </c>
      <c r="C9" s="510"/>
      <c r="D9" s="510"/>
      <c r="E9" s="510"/>
      <c r="F9" s="112"/>
      <c r="G9" s="112"/>
      <c r="H9" s="113"/>
    </row>
    <row r="10" spans="1:19" s="285" customFormat="1" ht="30" customHeight="1">
      <c r="A10" s="282" t="s">
        <v>394</v>
      </c>
      <c r="B10" s="511" t="str">
        <f>'ngay thang'!B14</f>
        <v>Ngày 04 tháng 11 năm 2020
04 Nov 2020</v>
      </c>
      <c r="C10" s="511"/>
      <c r="D10" s="511"/>
      <c r="E10" s="511"/>
      <c r="F10" s="283"/>
      <c r="G10" s="283"/>
      <c r="H10" s="284"/>
      <c r="M10" s="286"/>
      <c r="N10" s="286"/>
    </row>
    <row r="12" spans="1:19" ht="33.75" customHeight="1">
      <c r="A12" s="507" t="s">
        <v>187</v>
      </c>
      <c r="B12" s="507" t="s">
        <v>188</v>
      </c>
      <c r="C12" s="507" t="s">
        <v>189</v>
      </c>
      <c r="D12" s="505" t="s">
        <v>543</v>
      </c>
      <c r="E12" s="506"/>
      <c r="F12" s="505" t="s">
        <v>395</v>
      </c>
      <c r="G12" s="506"/>
      <c r="H12" s="119"/>
    </row>
    <row r="13" spans="1:19" ht="53.25" customHeight="1">
      <c r="A13" s="508"/>
      <c r="B13" s="508"/>
      <c r="C13" s="508"/>
      <c r="D13" s="63" t="s">
        <v>347</v>
      </c>
      <c r="E13" s="63" t="s">
        <v>348</v>
      </c>
      <c r="F13" s="63" t="s">
        <v>349</v>
      </c>
      <c r="G13" s="244" t="s">
        <v>350</v>
      </c>
      <c r="H13" s="119"/>
      <c r="L13" s="140"/>
      <c r="M13" s="140"/>
      <c r="N13" s="140"/>
      <c r="O13" s="140"/>
      <c r="P13" s="140"/>
      <c r="Q13" s="140"/>
      <c r="R13" s="140"/>
      <c r="S13" s="140"/>
    </row>
    <row r="14" spans="1:19" ht="25.5">
      <c r="A14" s="64" t="s">
        <v>353</v>
      </c>
      <c r="B14" s="58" t="s">
        <v>16</v>
      </c>
      <c r="C14" s="58"/>
      <c r="D14" s="482">
        <v>566763630</v>
      </c>
      <c r="E14" s="482">
        <v>3988232956</v>
      </c>
      <c r="F14" s="482">
        <v>403653173</v>
      </c>
      <c r="G14" s="483">
        <v>3740846912</v>
      </c>
      <c r="H14" s="104"/>
      <c r="I14" s="140"/>
      <c r="J14" s="140"/>
      <c r="K14" s="140"/>
      <c r="O14" s="140"/>
      <c r="P14" s="140"/>
    </row>
    <row r="15" spans="1:19" ht="25.5">
      <c r="A15" s="65" t="s">
        <v>354</v>
      </c>
      <c r="B15" s="58" t="s">
        <v>17</v>
      </c>
      <c r="C15" s="58"/>
      <c r="D15" s="484">
        <v>325206107</v>
      </c>
      <c r="E15" s="484">
        <v>2659708205</v>
      </c>
      <c r="F15" s="484">
        <v>282847643</v>
      </c>
      <c r="G15" s="485">
        <v>3049722846</v>
      </c>
      <c r="H15" s="267">
        <f>D15-BCKetQuaHoatDong_06028!D15</f>
        <v>0</v>
      </c>
      <c r="I15" s="140"/>
      <c r="J15" s="140"/>
      <c r="K15" s="140"/>
      <c r="O15" s="140"/>
      <c r="P15" s="140"/>
    </row>
    <row r="16" spans="1:19" ht="25.5">
      <c r="A16" s="65" t="s">
        <v>355</v>
      </c>
      <c r="B16" s="58" t="s">
        <v>18</v>
      </c>
      <c r="C16" s="58"/>
      <c r="D16" s="484">
        <v>57460271</v>
      </c>
      <c r="E16" s="484">
        <v>1026334563</v>
      </c>
      <c r="F16" s="484">
        <v>88414127</v>
      </c>
      <c r="G16" s="485">
        <v>185106678</v>
      </c>
      <c r="H16" s="267">
        <f>D16-BCKetQuaHoatDong_06028!D16</f>
        <v>0</v>
      </c>
      <c r="I16" s="140"/>
      <c r="J16" s="140"/>
      <c r="K16" s="140"/>
      <c r="O16" s="140"/>
      <c r="P16" s="140"/>
    </row>
    <row r="17" spans="1:19" ht="25.5">
      <c r="A17" s="65" t="s">
        <v>356</v>
      </c>
      <c r="B17" s="58" t="s">
        <v>27</v>
      </c>
      <c r="C17" s="58"/>
      <c r="D17" s="484">
        <v>-10255228</v>
      </c>
      <c r="E17" s="484">
        <v>49905545</v>
      </c>
      <c r="F17" s="484">
        <v>102178380</v>
      </c>
      <c r="G17" s="485">
        <v>766580086</v>
      </c>
      <c r="H17" s="267">
        <f>D17-BCKetQuaHoatDong_06028!D40</f>
        <v>0</v>
      </c>
      <c r="I17" s="140"/>
      <c r="J17" s="140"/>
      <c r="K17" s="140"/>
      <c r="O17" s="140"/>
      <c r="P17" s="140"/>
    </row>
    <row r="18" spans="1:19" ht="43.5" customHeight="1">
      <c r="A18" s="65" t="s">
        <v>357</v>
      </c>
      <c r="B18" s="58" t="s">
        <v>28</v>
      </c>
      <c r="C18" s="58"/>
      <c r="D18" s="484">
        <v>194352480</v>
      </c>
      <c r="E18" s="484">
        <v>252284643</v>
      </c>
      <c r="F18" s="484">
        <v>-69786977</v>
      </c>
      <c r="G18" s="485">
        <v>-260562698</v>
      </c>
      <c r="H18" s="267">
        <f>D18-BCKetQuaHoatDong_06028!D41</f>
        <v>0</v>
      </c>
      <c r="I18" s="140"/>
      <c r="J18" s="140"/>
      <c r="K18" s="140"/>
      <c r="O18" s="140"/>
      <c r="P18" s="140"/>
    </row>
    <row r="19" spans="1:19" ht="25.5">
      <c r="A19" s="65" t="s">
        <v>358</v>
      </c>
      <c r="B19" s="58" t="s">
        <v>29</v>
      </c>
      <c r="C19" s="58"/>
      <c r="D19" s="484" t="s">
        <v>657</v>
      </c>
      <c r="E19" s="484" t="s">
        <v>657</v>
      </c>
      <c r="F19" s="484" t="s">
        <v>657</v>
      </c>
      <c r="G19" s="485" t="s">
        <v>657</v>
      </c>
      <c r="H19" s="104"/>
      <c r="I19" s="140"/>
      <c r="J19" s="140"/>
      <c r="K19" s="140"/>
      <c r="O19" s="140"/>
      <c r="P19" s="140"/>
    </row>
    <row r="20" spans="1:19" ht="40.5" customHeight="1">
      <c r="A20" s="65" t="s">
        <v>359</v>
      </c>
      <c r="B20" s="58" t="s">
        <v>30</v>
      </c>
      <c r="C20" s="58"/>
      <c r="D20" s="484" t="s">
        <v>657</v>
      </c>
      <c r="E20" s="484" t="s">
        <v>657</v>
      </c>
      <c r="F20" s="484" t="s">
        <v>657</v>
      </c>
      <c r="G20" s="485" t="s">
        <v>657</v>
      </c>
      <c r="H20" s="104"/>
      <c r="I20" s="140"/>
      <c r="J20" s="140"/>
      <c r="K20" s="140"/>
      <c r="O20" s="140"/>
      <c r="P20" s="140"/>
    </row>
    <row r="21" spans="1:19" ht="25.5">
      <c r="A21" s="65" t="s">
        <v>360</v>
      </c>
      <c r="B21" s="58" t="s">
        <v>31</v>
      </c>
      <c r="C21" s="58"/>
      <c r="D21" s="484" t="s">
        <v>657</v>
      </c>
      <c r="E21" s="484" t="s">
        <v>657</v>
      </c>
      <c r="F21" s="484" t="s">
        <v>657</v>
      </c>
      <c r="G21" s="485" t="s">
        <v>657</v>
      </c>
      <c r="H21" s="104"/>
      <c r="I21" s="140"/>
      <c r="J21" s="140"/>
      <c r="K21" s="140"/>
      <c r="O21" s="140"/>
      <c r="P21" s="140"/>
    </row>
    <row r="22" spans="1:19" ht="63.75">
      <c r="A22" s="65" t="s">
        <v>361</v>
      </c>
      <c r="B22" s="58" t="s">
        <v>32</v>
      </c>
      <c r="C22" s="58"/>
      <c r="D22" s="484" t="s">
        <v>657</v>
      </c>
      <c r="E22" s="484" t="s">
        <v>657</v>
      </c>
      <c r="F22" s="484" t="s">
        <v>657</v>
      </c>
      <c r="G22" s="485" t="s">
        <v>657</v>
      </c>
      <c r="H22" s="104"/>
      <c r="I22" s="140"/>
      <c r="J22" s="140"/>
      <c r="K22" s="140"/>
      <c r="O22" s="140"/>
      <c r="P22" s="140"/>
    </row>
    <row r="23" spans="1:19" ht="25.5">
      <c r="A23" s="64" t="s">
        <v>362</v>
      </c>
      <c r="B23" s="58" t="s">
        <v>26</v>
      </c>
      <c r="C23" s="58"/>
      <c r="D23" s="482">
        <v>11096902</v>
      </c>
      <c r="E23" s="482">
        <v>71156204</v>
      </c>
      <c r="F23" s="482">
        <v>21432843</v>
      </c>
      <c r="G23" s="483">
        <v>77961055</v>
      </c>
      <c r="H23" s="104">
        <f>D23-BCKetQuaHoatDong_06028!D30</f>
        <v>0</v>
      </c>
      <c r="I23" s="140"/>
      <c r="J23" s="140"/>
      <c r="K23" s="140"/>
      <c r="O23" s="140"/>
      <c r="P23" s="140"/>
    </row>
    <row r="24" spans="1:19" ht="25.5">
      <c r="A24" s="65" t="s">
        <v>363</v>
      </c>
      <c r="B24" s="58" t="s">
        <v>25</v>
      </c>
      <c r="C24" s="58"/>
      <c r="D24" s="486">
        <v>11096902</v>
      </c>
      <c r="E24" s="486">
        <v>71156204</v>
      </c>
      <c r="F24" s="486">
        <v>21432843</v>
      </c>
      <c r="G24" s="487">
        <v>77961055</v>
      </c>
      <c r="H24" s="267"/>
      <c r="I24" s="140"/>
      <c r="J24" s="140"/>
      <c r="K24" s="140"/>
      <c r="O24" s="140"/>
      <c r="P24" s="140"/>
    </row>
    <row r="25" spans="1:19" ht="51">
      <c r="A25" s="65" t="s">
        <v>364</v>
      </c>
      <c r="B25" s="58" t="s">
        <v>24</v>
      </c>
      <c r="C25" s="58"/>
      <c r="D25" s="484" t="s">
        <v>657</v>
      </c>
      <c r="E25" s="484" t="s">
        <v>657</v>
      </c>
      <c r="F25" s="484" t="s">
        <v>657</v>
      </c>
      <c r="G25" s="485" t="s">
        <v>657</v>
      </c>
      <c r="H25" s="104"/>
      <c r="I25" s="140"/>
      <c r="J25" s="140"/>
      <c r="K25" s="140"/>
      <c r="O25" s="140"/>
      <c r="P25" s="140"/>
    </row>
    <row r="26" spans="1:19" ht="25.5" customHeight="1">
      <c r="A26" s="65" t="s">
        <v>365</v>
      </c>
      <c r="B26" s="58" t="s">
        <v>23</v>
      </c>
      <c r="C26" s="58"/>
      <c r="D26" s="484" t="s">
        <v>657</v>
      </c>
      <c r="E26" s="484" t="s">
        <v>657</v>
      </c>
      <c r="F26" s="484" t="s">
        <v>657</v>
      </c>
      <c r="G26" s="485" t="s">
        <v>657</v>
      </c>
      <c r="H26" s="104"/>
      <c r="I26" s="140"/>
      <c r="J26" s="140"/>
      <c r="K26" s="140"/>
      <c r="O26" s="140"/>
      <c r="P26" s="140"/>
    </row>
    <row r="27" spans="1:19" ht="51">
      <c r="A27" s="65" t="s">
        <v>366</v>
      </c>
      <c r="B27" s="58" t="s">
        <v>22</v>
      </c>
      <c r="C27" s="58"/>
      <c r="D27" s="484" t="s">
        <v>657</v>
      </c>
      <c r="E27" s="484" t="s">
        <v>657</v>
      </c>
      <c r="F27" s="484" t="s">
        <v>657</v>
      </c>
      <c r="G27" s="485" t="s">
        <v>657</v>
      </c>
      <c r="H27" s="104"/>
      <c r="I27" s="140"/>
      <c r="J27" s="140"/>
      <c r="K27" s="140"/>
      <c r="O27" s="140"/>
      <c r="P27" s="140"/>
    </row>
    <row r="28" spans="1:19" ht="25.5">
      <c r="A28" s="65" t="s">
        <v>367</v>
      </c>
      <c r="B28" s="58" t="s">
        <v>33</v>
      </c>
      <c r="C28" s="58"/>
      <c r="D28" s="484" t="s">
        <v>657</v>
      </c>
      <c r="E28" s="484" t="s">
        <v>657</v>
      </c>
      <c r="F28" s="484" t="s">
        <v>657</v>
      </c>
      <c r="G28" s="485" t="s">
        <v>657</v>
      </c>
      <c r="H28" s="104"/>
      <c r="I28" s="140"/>
      <c r="J28" s="140"/>
      <c r="K28" s="140"/>
      <c r="O28" s="140"/>
      <c r="P28" s="140"/>
    </row>
    <row r="29" spans="1:19" ht="25.5">
      <c r="A29" s="64" t="s">
        <v>368</v>
      </c>
      <c r="B29" s="69" t="s">
        <v>34</v>
      </c>
      <c r="C29" s="69"/>
      <c r="D29" s="482">
        <v>152114292</v>
      </c>
      <c r="E29" s="482">
        <v>1527553761</v>
      </c>
      <c r="F29" s="482">
        <v>156857986</v>
      </c>
      <c r="G29" s="483">
        <v>1397377698</v>
      </c>
      <c r="H29" s="104"/>
      <c r="I29" s="140"/>
      <c r="J29" s="140"/>
      <c r="K29" s="140"/>
      <c r="O29" s="140"/>
      <c r="P29" s="140"/>
    </row>
    <row r="30" spans="1:19" ht="25.5">
      <c r="A30" s="65" t="s">
        <v>369</v>
      </c>
      <c r="B30" s="58" t="s">
        <v>35</v>
      </c>
      <c r="C30" s="58"/>
      <c r="D30" s="484">
        <v>71195454</v>
      </c>
      <c r="E30" s="484">
        <v>732971266</v>
      </c>
      <c r="F30" s="484">
        <v>82089964</v>
      </c>
      <c r="G30" s="485">
        <v>647640166</v>
      </c>
      <c r="H30" s="267">
        <f>D30-BCKetQuaHoatDong_06028!D19</f>
        <v>0</v>
      </c>
      <c r="I30" s="140"/>
      <c r="J30" s="140"/>
      <c r="K30" s="140"/>
      <c r="O30" s="140"/>
      <c r="P30" s="140"/>
    </row>
    <row r="31" spans="1:19" ht="25.5">
      <c r="A31" s="65" t="s">
        <v>370</v>
      </c>
      <c r="B31" s="58" t="s">
        <v>36</v>
      </c>
      <c r="C31" s="58"/>
      <c r="D31" s="484">
        <v>20071529</v>
      </c>
      <c r="E31" s="484">
        <v>193248455</v>
      </c>
      <c r="F31" s="484">
        <v>20223879</v>
      </c>
      <c r="G31" s="485">
        <v>201303277</v>
      </c>
      <c r="H31" s="267"/>
      <c r="I31" s="140"/>
      <c r="J31" s="140"/>
      <c r="K31" s="140"/>
      <c r="L31" s="140"/>
      <c r="M31" s="140"/>
      <c r="N31" s="140"/>
      <c r="O31" s="140"/>
      <c r="P31" s="140">
        <v>0</v>
      </c>
      <c r="Q31" s="140">
        <v>0</v>
      </c>
      <c r="R31" s="140">
        <v>0</v>
      </c>
      <c r="S31" s="140">
        <v>0</v>
      </c>
    </row>
    <row r="32" spans="1:19" ht="25.5">
      <c r="A32" s="65" t="s">
        <v>371</v>
      </c>
      <c r="B32" s="58" t="s">
        <v>37</v>
      </c>
      <c r="C32" s="58"/>
      <c r="D32" s="484">
        <v>5500000</v>
      </c>
      <c r="E32" s="484">
        <v>52906442</v>
      </c>
      <c r="F32" s="484">
        <v>5500000</v>
      </c>
      <c r="G32" s="485">
        <v>55000000</v>
      </c>
      <c r="H32" s="267"/>
      <c r="I32" s="140"/>
      <c r="J32" s="140"/>
      <c r="K32" s="140"/>
      <c r="O32" s="140"/>
      <c r="P32" s="140"/>
    </row>
    <row r="33" spans="1:16" ht="25.5">
      <c r="A33" s="65" t="s">
        <v>372</v>
      </c>
      <c r="B33" s="58" t="s">
        <v>38</v>
      </c>
      <c r="C33" s="58"/>
      <c r="D33" s="484">
        <v>16500000</v>
      </c>
      <c r="E33" s="484">
        <v>158719346</v>
      </c>
      <c r="F33" s="484">
        <v>16500000</v>
      </c>
      <c r="G33" s="485">
        <v>165000000</v>
      </c>
      <c r="H33" s="267"/>
      <c r="I33" s="140"/>
      <c r="J33" s="140"/>
      <c r="K33" s="140"/>
      <c r="O33" s="140"/>
      <c r="P33" s="140"/>
    </row>
    <row r="34" spans="1:16" ht="25.5">
      <c r="A34" s="68" t="s">
        <v>373</v>
      </c>
      <c r="B34" s="58" t="s">
        <v>39</v>
      </c>
      <c r="C34" s="58"/>
      <c r="D34" s="484">
        <v>11000000</v>
      </c>
      <c r="E34" s="484">
        <v>111100000</v>
      </c>
      <c r="F34" s="484">
        <v>11000000</v>
      </c>
      <c r="G34" s="485">
        <v>110000000</v>
      </c>
      <c r="H34" s="267"/>
      <c r="I34" s="140"/>
      <c r="J34" s="140"/>
      <c r="K34" s="140"/>
      <c r="O34" s="140"/>
      <c r="P34" s="140"/>
    </row>
    <row r="35" spans="1:16" ht="25.5">
      <c r="A35" s="65" t="s">
        <v>383</v>
      </c>
      <c r="B35" s="58">
        <v>20.6</v>
      </c>
      <c r="C35" s="58"/>
      <c r="D35" s="484">
        <v>15000000</v>
      </c>
      <c r="E35" s="484">
        <v>150000000</v>
      </c>
      <c r="F35" s="484">
        <v>15000000</v>
      </c>
      <c r="G35" s="485">
        <v>150000000</v>
      </c>
      <c r="H35" s="267"/>
      <c r="I35" s="140"/>
      <c r="J35" s="140"/>
      <c r="K35" s="140"/>
      <c r="O35" s="140"/>
      <c r="P35" s="140"/>
    </row>
    <row r="36" spans="1:16" ht="25.5">
      <c r="A36" s="65" t="s">
        <v>539</v>
      </c>
      <c r="B36" s="58">
        <v>20.7</v>
      </c>
      <c r="C36" s="58"/>
      <c r="D36" s="484">
        <v>6775953</v>
      </c>
      <c r="E36" s="484">
        <v>66666636</v>
      </c>
      <c r="F36" s="484" t="s">
        <v>657</v>
      </c>
      <c r="G36" s="485" t="s">
        <v>657</v>
      </c>
      <c r="H36" s="267"/>
      <c r="I36" s="140"/>
      <c r="J36" s="140"/>
      <c r="K36" s="140"/>
      <c r="O36" s="140"/>
      <c r="P36" s="140"/>
    </row>
    <row r="37" spans="1:16" ht="26.25" customHeight="1">
      <c r="A37" s="65" t="s">
        <v>540</v>
      </c>
      <c r="B37" s="58">
        <v>20.8</v>
      </c>
      <c r="C37" s="58"/>
      <c r="D37" s="484">
        <v>5590168</v>
      </c>
      <c r="E37" s="484">
        <v>55000039</v>
      </c>
      <c r="F37" s="484">
        <v>5219381</v>
      </c>
      <c r="G37" s="485">
        <v>55729526</v>
      </c>
      <c r="H37" s="267"/>
      <c r="I37" s="140"/>
      <c r="J37" s="140"/>
      <c r="K37" s="140"/>
      <c r="O37" s="140"/>
      <c r="P37" s="140"/>
    </row>
    <row r="38" spans="1:16" ht="25.5">
      <c r="A38" s="65" t="s">
        <v>541</v>
      </c>
      <c r="B38" s="58">
        <v>20.9</v>
      </c>
      <c r="C38" s="58"/>
      <c r="D38" s="484" t="s">
        <v>657</v>
      </c>
      <c r="E38" s="484" t="s">
        <v>657</v>
      </c>
      <c r="F38" s="484" t="s">
        <v>657</v>
      </c>
      <c r="G38" s="485" t="s">
        <v>657</v>
      </c>
      <c r="H38" s="267"/>
      <c r="I38" s="140"/>
      <c r="J38" s="140"/>
      <c r="K38" s="140"/>
      <c r="O38" s="140"/>
      <c r="P38" s="140"/>
    </row>
    <row r="39" spans="1:16" ht="25.5">
      <c r="A39" s="65" t="s">
        <v>542</v>
      </c>
      <c r="B39" s="602" t="s">
        <v>660</v>
      </c>
      <c r="C39" s="58"/>
      <c r="D39" s="484">
        <v>481188</v>
      </c>
      <c r="E39" s="484">
        <v>6941577</v>
      </c>
      <c r="F39" s="484">
        <v>1324762</v>
      </c>
      <c r="G39" s="485">
        <v>12704729</v>
      </c>
      <c r="H39" s="267"/>
      <c r="I39" s="140"/>
      <c r="J39" s="140"/>
      <c r="K39" s="140"/>
      <c r="O39" s="140"/>
      <c r="P39" s="140"/>
    </row>
    <row r="40" spans="1:16" ht="38.25" customHeight="1">
      <c r="A40" s="64" t="s">
        <v>374</v>
      </c>
      <c r="B40" s="70" t="s">
        <v>40</v>
      </c>
      <c r="C40" s="69"/>
      <c r="D40" s="482">
        <v>403552436</v>
      </c>
      <c r="E40" s="482">
        <v>2389522991</v>
      </c>
      <c r="F40" s="482">
        <v>225362344</v>
      </c>
      <c r="G40" s="483">
        <v>2265508159</v>
      </c>
      <c r="H40" s="104"/>
      <c r="I40" s="140"/>
      <c r="J40" s="140"/>
      <c r="K40" s="140"/>
      <c r="O40" s="140"/>
      <c r="P40" s="140"/>
    </row>
    <row r="41" spans="1:16" ht="25.5" customHeight="1">
      <c r="A41" s="64" t="s">
        <v>375</v>
      </c>
      <c r="B41" s="70" t="s">
        <v>41</v>
      </c>
      <c r="C41" s="69"/>
      <c r="D41" s="482" t="s">
        <v>657</v>
      </c>
      <c r="E41" s="482" t="s">
        <v>657</v>
      </c>
      <c r="F41" s="482" t="s">
        <v>657</v>
      </c>
      <c r="G41" s="483" t="s">
        <v>657</v>
      </c>
      <c r="H41" s="104"/>
      <c r="I41" s="140"/>
      <c r="J41" s="140"/>
      <c r="K41" s="140"/>
      <c r="O41" s="140"/>
      <c r="P41" s="140"/>
    </row>
    <row r="42" spans="1:16" ht="25.5" customHeight="1">
      <c r="A42" s="65" t="s">
        <v>376</v>
      </c>
      <c r="B42" s="66" t="s">
        <v>42</v>
      </c>
      <c r="C42" s="58"/>
      <c r="D42" s="484" t="s">
        <v>657</v>
      </c>
      <c r="E42" s="484" t="s">
        <v>657</v>
      </c>
      <c r="F42" s="484" t="s">
        <v>657</v>
      </c>
      <c r="G42" s="485" t="s">
        <v>657</v>
      </c>
      <c r="H42" s="104"/>
      <c r="I42" s="140"/>
      <c r="J42" s="140"/>
      <c r="K42" s="140"/>
      <c r="O42" s="140"/>
      <c r="P42" s="140"/>
    </row>
    <row r="43" spans="1:16" ht="25.5" customHeight="1">
      <c r="A43" s="65" t="s">
        <v>377</v>
      </c>
      <c r="B43" s="66" t="s">
        <v>43</v>
      </c>
      <c r="C43" s="58"/>
      <c r="D43" s="484" t="s">
        <v>657</v>
      </c>
      <c r="E43" s="484" t="s">
        <v>657</v>
      </c>
      <c r="F43" s="484" t="s">
        <v>657</v>
      </c>
      <c r="G43" s="485" t="s">
        <v>657</v>
      </c>
      <c r="H43" s="104"/>
      <c r="I43" s="140"/>
      <c r="J43" s="140"/>
      <c r="K43" s="140"/>
      <c r="O43" s="140"/>
      <c r="P43" s="140"/>
    </row>
    <row r="44" spans="1:16" ht="25.5" customHeight="1">
      <c r="A44" s="64" t="s">
        <v>378</v>
      </c>
      <c r="B44" s="70" t="s">
        <v>21</v>
      </c>
      <c r="C44" s="69"/>
      <c r="D44" s="482">
        <v>403552436</v>
      </c>
      <c r="E44" s="482">
        <v>2389522991</v>
      </c>
      <c r="F44" s="482">
        <v>225362344</v>
      </c>
      <c r="G44" s="483">
        <v>2265508159</v>
      </c>
      <c r="H44" s="104"/>
      <c r="I44" s="140"/>
      <c r="J44" s="140"/>
      <c r="K44" s="140"/>
      <c r="O44" s="140"/>
      <c r="P44" s="140"/>
    </row>
    <row r="45" spans="1:16" ht="25.5">
      <c r="A45" s="65" t="s">
        <v>379</v>
      </c>
      <c r="B45" s="66" t="s">
        <v>20</v>
      </c>
      <c r="C45" s="58"/>
      <c r="D45" s="484">
        <v>209199956</v>
      </c>
      <c r="E45" s="484">
        <v>2137238348</v>
      </c>
      <c r="F45" s="484">
        <v>295149321</v>
      </c>
      <c r="G45" s="485">
        <v>2526070857</v>
      </c>
      <c r="H45" s="267"/>
      <c r="I45" s="140"/>
      <c r="J45" s="140"/>
      <c r="K45" s="140"/>
      <c r="O45" s="140"/>
      <c r="P45" s="140"/>
    </row>
    <row r="46" spans="1:16" ht="25.5">
      <c r="A46" s="65" t="s">
        <v>380</v>
      </c>
      <c r="B46" s="66" t="s">
        <v>19</v>
      </c>
      <c r="C46" s="58"/>
      <c r="D46" s="484">
        <v>194352480</v>
      </c>
      <c r="E46" s="484">
        <v>252284643</v>
      </c>
      <c r="F46" s="484">
        <v>-69786977</v>
      </c>
      <c r="G46" s="485">
        <v>-260562698</v>
      </c>
      <c r="H46" s="267"/>
      <c r="I46" s="140"/>
      <c r="J46" s="140"/>
      <c r="K46" s="140"/>
      <c r="O46" s="140"/>
      <c r="P46" s="140"/>
    </row>
    <row r="47" spans="1:16" ht="25.5" customHeight="1">
      <c r="A47" s="64" t="s">
        <v>381</v>
      </c>
      <c r="B47" s="70" t="s">
        <v>44</v>
      </c>
      <c r="C47" s="69"/>
      <c r="D47" s="482" t="s">
        <v>657</v>
      </c>
      <c r="E47" s="482" t="s">
        <v>657</v>
      </c>
      <c r="F47" s="482" t="s">
        <v>657</v>
      </c>
      <c r="G47" s="483" t="s">
        <v>657</v>
      </c>
      <c r="H47" s="104"/>
      <c r="I47" s="140"/>
      <c r="J47" s="140"/>
      <c r="K47" s="140"/>
      <c r="O47" s="140"/>
      <c r="P47" s="140"/>
    </row>
    <row r="48" spans="1:16" ht="25.5" customHeight="1">
      <c r="A48" s="64" t="s">
        <v>382</v>
      </c>
      <c r="B48" s="70" t="s">
        <v>45</v>
      </c>
      <c r="C48" s="69"/>
      <c r="D48" s="482">
        <v>403552436</v>
      </c>
      <c r="E48" s="482">
        <v>2389522991</v>
      </c>
      <c r="F48" s="482">
        <v>225362344</v>
      </c>
      <c r="G48" s="483">
        <v>2265508159</v>
      </c>
      <c r="H48" s="104"/>
      <c r="I48" s="140"/>
      <c r="J48" s="140"/>
      <c r="K48" s="140"/>
      <c r="O48" s="140"/>
      <c r="P48" s="140"/>
    </row>
    <row r="49" spans="1:10">
      <c r="A49" s="63"/>
      <c r="B49" s="63"/>
      <c r="C49" s="63"/>
      <c r="D49" s="63"/>
      <c r="E49" s="63"/>
      <c r="F49" s="63"/>
      <c r="G49" s="244"/>
      <c r="H49" s="119"/>
      <c r="I49" s="147"/>
      <c r="J49" s="147"/>
    </row>
    <row r="51" spans="1:10" s="269" customFormat="1" ht="14.25">
      <c r="A51" s="121" t="s">
        <v>190</v>
      </c>
      <c r="B51" s="122"/>
      <c r="C51" s="123"/>
      <c r="D51" s="123"/>
      <c r="E51" s="124" t="s">
        <v>191</v>
      </c>
      <c r="F51" s="125"/>
      <c r="G51" s="125"/>
      <c r="H51" s="268"/>
    </row>
    <row r="52" spans="1:10" s="269" customFormat="1" ht="14.25">
      <c r="A52" s="122" t="s">
        <v>192</v>
      </c>
      <c r="B52" s="122"/>
      <c r="C52" s="123"/>
      <c r="D52" s="123"/>
      <c r="E52" s="123" t="s">
        <v>193</v>
      </c>
      <c r="F52" s="125"/>
      <c r="G52" s="125"/>
      <c r="H52" s="268"/>
    </row>
    <row r="53" spans="1:10" s="269" customFormat="1" ht="14.25">
      <c r="A53" s="122"/>
      <c r="B53" s="122"/>
      <c r="C53" s="123"/>
      <c r="D53" s="123"/>
      <c r="E53" s="123"/>
      <c r="F53" s="125"/>
      <c r="G53" s="125"/>
      <c r="H53" s="268"/>
    </row>
    <row r="54" spans="1:10" s="269" customFormat="1" ht="14.25">
      <c r="A54" s="122"/>
      <c r="B54" s="122"/>
      <c r="C54" s="123"/>
      <c r="D54" s="123"/>
      <c r="E54" s="123"/>
      <c r="F54" s="125"/>
      <c r="G54" s="125"/>
      <c r="H54" s="268"/>
    </row>
    <row r="55" spans="1:10" s="269" customFormat="1" ht="14.25">
      <c r="A55" s="122"/>
      <c r="B55" s="122"/>
      <c r="C55" s="123"/>
      <c r="D55" s="123"/>
      <c r="E55" s="123"/>
      <c r="F55" s="125"/>
      <c r="G55" s="125"/>
      <c r="H55" s="268"/>
    </row>
    <row r="56" spans="1:10" s="269" customFormat="1" ht="14.25">
      <c r="A56" s="122"/>
      <c r="B56" s="122"/>
      <c r="C56" s="123"/>
      <c r="D56" s="123"/>
      <c r="E56" s="123"/>
      <c r="F56" s="125"/>
      <c r="G56" s="125"/>
      <c r="H56" s="268"/>
    </row>
    <row r="57" spans="1:10" s="269" customFormat="1" ht="14.25">
      <c r="A57" s="122"/>
      <c r="B57" s="122"/>
      <c r="C57" s="123"/>
      <c r="D57" s="123"/>
      <c r="E57" s="123"/>
      <c r="F57" s="125"/>
      <c r="G57" s="125"/>
      <c r="H57" s="268"/>
    </row>
    <row r="58" spans="1:10" s="269" customFormat="1" ht="14.25">
      <c r="A58" s="122"/>
      <c r="B58" s="122"/>
      <c r="C58" s="123"/>
      <c r="D58" s="123"/>
      <c r="E58" s="123"/>
      <c r="F58" s="125"/>
      <c r="G58" s="125"/>
      <c r="H58" s="268"/>
    </row>
    <row r="59" spans="1:10" s="269" customFormat="1" ht="14.25">
      <c r="A59" s="126"/>
      <c r="B59" s="126"/>
      <c r="C59" s="123"/>
      <c r="D59" s="123"/>
      <c r="E59" s="127"/>
      <c r="F59" s="128"/>
      <c r="G59" s="125"/>
      <c r="H59" s="268"/>
    </row>
    <row r="60" spans="1:10" s="269" customFormat="1" ht="14.25">
      <c r="A60" s="121" t="s">
        <v>257</v>
      </c>
      <c r="B60" s="122"/>
      <c r="C60" s="123"/>
      <c r="D60" s="123"/>
      <c r="E60" s="124" t="s">
        <v>547</v>
      </c>
      <c r="F60" s="125"/>
      <c r="G60" s="125"/>
      <c r="H60" s="268"/>
    </row>
    <row r="61" spans="1:10" s="269" customFormat="1" ht="14.25">
      <c r="A61" s="121" t="s">
        <v>548</v>
      </c>
      <c r="B61" s="122"/>
      <c r="C61" s="123"/>
      <c r="D61" s="123"/>
      <c r="E61" s="124"/>
      <c r="F61" s="125"/>
      <c r="G61" s="125"/>
      <c r="H61" s="268"/>
    </row>
    <row r="62" spans="1:10" s="269" customFormat="1" ht="14.25">
      <c r="A62" s="117" t="s">
        <v>258</v>
      </c>
      <c r="B62" s="122"/>
      <c r="C62" s="123"/>
      <c r="D62" s="123"/>
      <c r="E62" s="123"/>
      <c r="F62" s="125"/>
      <c r="G62" s="125"/>
      <c r="H62" s="268"/>
    </row>
    <row r="63" spans="1:10">
      <c r="A63" s="118"/>
      <c r="B63" s="118"/>
      <c r="D63" s="117"/>
      <c r="E63" s="129"/>
      <c r="F63" s="117"/>
      <c r="G63" s="117"/>
      <c r="H63" s="13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91"/>
  <sheetViews>
    <sheetView view="pageBreakPreview" topLeftCell="A55" zoomScaleNormal="100" zoomScaleSheetLayoutView="100" workbookViewId="0">
      <selection activeCell="A34" sqref="A34"/>
    </sheetView>
  </sheetViews>
  <sheetFormatPr defaultRowHeight="12.75"/>
  <cols>
    <col min="1" max="1" width="56" style="103" customWidth="1"/>
    <col min="2" max="2" width="10.28515625" style="103" customWidth="1"/>
    <col min="3" max="3" width="13.42578125" style="103" customWidth="1"/>
    <col min="4" max="4" width="29.85546875" style="103" customWidth="1"/>
    <col min="5" max="5" width="31.28515625" style="103" customWidth="1"/>
    <col min="6" max="6" width="24.5703125" style="229" customWidth="1"/>
    <col min="7" max="7" width="13.5703125" style="103" customWidth="1"/>
    <col min="8" max="16384" width="9.140625" style="103"/>
  </cols>
  <sheetData>
    <row r="1" spans="1:9" ht="27" customHeight="1">
      <c r="A1" s="520" t="s">
        <v>252</v>
      </c>
      <c r="B1" s="520"/>
      <c r="C1" s="520"/>
      <c r="D1" s="520"/>
      <c r="E1" s="520"/>
    </row>
    <row r="2" spans="1:9" ht="35.25" customHeight="1">
      <c r="A2" s="521" t="s">
        <v>185</v>
      </c>
      <c r="B2" s="521"/>
      <c r="C2" s="521"/>
      <c r="D2" s="521"/>
      <c r="E2" s="521"/>
    </row>
    <row r="3" spans="1:9">
      <c r="A3" s="514" t="s">
        <v>194</v>
      </c>
      <c r="B3" s="514"/>
      <c r="C3" s="514"/>
      <c r="D3" s="514"/>
      <c r="E3" s="514"/>
    </row>
    <row r="4" spans="1:9" ht="19.5" customHeight="1">
      <c r="A4" s="514"/>
      <c r="B4" s="514"/>
      <c r="C4" s="514"/>
      <c r="D4" s="514"/>
      <c r="E4" s="514"/>
    </row>
    <row r="5" spans="1:9" s="278" customFormat="1">
      <c r="A5" s="522" t="str">
        <f>'ngay thang'!B10</f>
        <v>Tháng 10 năm 2020/October 2020</v>
      </c>
      <c r="B5" s="522"/>
      <c r="C5" s="522"/>
      <c r="D5" s="522"/>
      <c r="E5" s="522"/>
      <c r="F5" s="277"/>
    </row>
    <row r="6" spans="1:9">
      <c r="A6" s="109"/>
      <c r="B6" s="109"/>
      <c r="C6" s="109"/>
      <c r="D6" s="109"/>
      <c r="E6" s="109"/>
    </row>
    <row r="7" spans="1:9" ht="30" customHeight="1">
      <c r="A7" s="111" t="s">
        <v>263</v>
      </c>
      <c r="B7" s="510" t="s">
        <v>545</v>
      </c>
      <c r="C7" s="510"/>
      <c r="D7" s="510"/>
      <c r="E7" s="510"/>
    </row>
    <row r="8" spans="1:9" ht="30" customHeight="1">
      <c r="A8" s="114" t="s">
        <v>262</v>
      </c>
      <c r="B8" s="509" t="s">
        <v>264</v>
      </c>
      <c r="C8" s="509"/>
      <c r="D8" s="509"/>
      <c r="E8" s="509"/>
    </row>
    <row r="9" spans="1:9" ht="30" customHeight="1">
      <c r="A9" s="111" t="s">
        <v>265</v>
      </c>
      <c r="B9" s="510" t="s">
        <v>351</v>
      </c>
      <c r="C9" s="510"/>
      <c r="D9" s="510"/>
      <c r="E9" s="510"/>
    </row>
    <row r="10" spans="1:9" s="287" customFormat="1" ht="30" customHeight="1">
      <c r="A10" s="282" t="s">
        <v>394</v>
      </c>
      <c r="B10" s="511" t="str">
        <f>'ngay thang'!B14</f>
        <v>Ngày 04 tháng 11 năm 2020
04 Nov 2020</v>
      </c>
      <c r="C10" s="511"/>
      <c r="D10" s="511"/>
      <c r="E10" s="511"/>
      <c r="F10" s="229"/>
    </row>
    <row r="12" spans="1:9" s="117" customFormat="1" ht="30" customHeight="1">
      <c r="A12" s="63" t="s">
        <v>187</v>
      </c>
      <c r="B12" s="63" t="s">
        <v>188</v>
      </c>
      <c r="C12" s="131" t="s">
        <v>189</v>
      </c>
      <c r="D12" s="131" t="str">
        <f>'ngay thang'!B16</f>
        <v>KỲ BÁO CÁO/ THIS PERIOD
31/10/2020</v>
      </c>
      <c r="E12" s="131" t="str">
        <f>'ngay thang'!C16</f>
        <v>KỲ TRƯỚC/ LAST PERIOD
30/09/2020</v>
      </c>
      <c r="F12" s="230"/>
    </row>
    <row r="13" spans="1:9" s="117" customFormat="1" ht="25.5">
      <c r="A13" s="132" t="s">
        <v>396</v>
      </c>
      <c r="B13" s="132" t="s">
        <v>46</v>
      </c>
      <c r="C13" s="133"/>
      <c r="D13" s="248" t="s">
        <v>657</v>
      </c>
      <c r="E13" s="247" t="s">
        <v>657</v>
      </c>
      <c r="F13" s="230"/>
    </row>
    <row r="14" spans="1:9" s="117" customFormat="1" ht="25.5">
      <c r="A14" s="132" t="s">
        <v>397</v>
      </c>
      <c r="B14" s="134" t="s">
        <v>0</v>
      </c>
      <c r="C14" s="135"/>
      <c r="D14" s="247">
        <v>7983031285</v>
      </c>
      <c r="E14" s="247">
        <v>21466870971</v>
      </c>
      <c r="F14" s="230"/>
      <c r="G14" s="136"/>
      <c r="H14" s="136"/>
      <c r="I14" s="136"/>
    </row>
    <row r="15" spans="1:9" s="117" customFormat="1" ht="25.5">
      <c r="A15" s="137" t="s">
        <v>398</v>
      </c>
      <c r="B15" s="138" t="s">
        <v>47</v>
      </c>
      <c r="C15" s="139"/>
      <c r="D15" s="248">
        <v>7983031285</v>
      </c>
      <c r="E15" s="248">
        <v>21466870971</v>
      </c>
      <c r="F15" s="230"/>
      <c r="G15" s="136"/>
      <c r="H15" s="136"/>
      <c r="I15" s="136"/>
    </row>
    <row r="16" spans="1:9" s="117" customFormat="1" ht="25.5">
      <c r="A16" s="137" t="s">
        <v>399</v>
      </c>
      <c r="B16" s="138" t="s">
        <v>48</v>
      </c>
      <c r="C16" s="139"/>
      <c r="D16" s="248" t="s">
        <v>657</v>
      </c>
      <c r="E16" s="248" t="s">
        <v>657</v>
      </c>
      <c r="F16" s="230"/>
      <c r="G16" s="136"/>
      <c r="H16" s="136"/>
      <c r="I16" s="136"/>
    </row>
    <row r="17" spans="1:9" s="117" customFormat="1" ht="25.5">
      <c r="A17" s="132" t="s">
        <v>400</v>
      </c>
      <c r="B17" s="134" t="s">
        <v>1</v>
      </c>
      <c r="C17" s="141"/>
      <c r="D17" s="249">
        <v>42633658598</v>
      </c>
      <c r="E17" s="249">
        <v>102997390558</v>
      </c>
      <c r="F17" s="230"/>
      <c r="G17" s="136"/>
      <c r="H17" s="136"/>
      <c r="I17" s="136"/>
    </row>
    <row r="18" spans="1:9" s="117" customFormat="1" ht="25.5">
      <c r="A18" s="137" t="s">
        <v>401</v>
      </c>
      <c r="B18" s="138" t="s">
        <v>2</v>
      </c>
      <c r="C18" s="139"/>
      <c r="D18" s="248">
        <v>42633658598</v>
      </c>
      <c r="E18" s="248">
        <v>102997390558</v>
      </c>
      <c r="F18" s="230"/>
      <c r="G18" s="136"/>
      <c r="H18" s="136"/>
      <c r="I18" s="136"/>
    </row>
    <row r="19" spans="1:9" s="117" customFormat="1" ht="25.5">
      <c r="A19" s="137" t="s">
        <v>326</v>
      </c>
      <c r="B19" s="138">
        <v>121.1</v>
      </c>
      <c r="C19" s="139"/>
      <c r="D19" s="248" t="s">
        <v>657</v>
      </c>
      <c r="E19" s="248" t="s">
        <v>657</v>
      </c>
      <c r="F19" s="230"/>
      <c r="G19" s="136"/>
      <c r="H19" s="136"/>
      <c r="I19" s="136"/>
    </row>
    <row r="20" spans="1:9" s="117" customFormat="1" ht="25.5">
      <c r="A20" s="137" t="s">
        <v>327</v>
      </c>
      <c r="B20" s="138">
        <v>121.2</v>
      </c>
      <c r="C20" s="139"/>
      <c r="D20" s="248">
        <v>36632404878</v>
      </c>
      <c r="E20" s="248">
        <v>90994936838</v>
      </c>
      <c r="F20" s="230"/>
      <c r="G20" s="136"/>
      <c r="H20" s="136"/>
      <c r="I20" s="136"/>
    </row>
    <row r="21" spans="1:9" s="117" customFormat="1" ht="25.5">
      <c r="A21" s="137" t="s">
        <v>328</v>
      </c>
      <c r="B21" s="138">
        <v>121.3</v>
      </c>
      <c r="C21" s="139"/>
      <c r="D21" s="248" t="s">
        <v>657</v>
      </c>
      <c r="E21" s="248" t="s">
        <v>657</v>
      </c>
      <c r="F21" s="230"/>
      <c r="G21" s="136"/>
      <c r="H21" s="136"/>
      <c r="I21" s="136"/>
    </row>
    <row r="22" spans="1:9" s="117" customFormat="1" ht="25.5">
      <c r="A22" s="137" t="s">
        <v>329</v>
      </c>
      <c r="B22" s="138">
        <v>121.4</v>
      </c>
      <c r="C22" s="139"/>
      <c r="D22" s="248">
        <v>6001253720</v>
      </c>
      <c r="E22" s="248">
        <v>12002453720</v>
      </c>
      <c r="F22" s="230"/>
      <c r="G22" s="136"/>
      <c r="H22" s="136"/>
      <c r="I22" s="136"/>
    </row>
    <row r="23" spans="1:9" s="117" customFormat="1" ht="25.5">
      <c r="A23" s="137" t="s">
        <v>402</v>
      </c>
      <c r="B23" s="138" t="s">
        <v>49</v>
      </c>
      <c r="C23" s="142"/>
      <c r="D23" s="248" t="s">
        <v>657</v>
      </c>
      <c r="E23" s="248" t="s">
        <v>657</v>
      </c>
      <c r="F23" s="231"/>
      <c r="G23" s="136"/>
      <c r="H23" s="136"/>
      <c r="I23" s="136"/>
    </row>
    <row r="24" spans="1:9" s="117" customFormat="1" ht="25.5">
      <c r="A24" s="132" t="s">
        <v>403</v>
      </c>
      <c r="B24" s="144" t="s">
        <v>3</v>
      </c>
      <c r="C24" s="135"/>
      <c r="D24" s="249">
        <v>908838765</v>
      </c>
      <c r="E24" s="249">
        <v>2496925974</v>
      </c>
      <c r="F24" s="231"/>
      <c r="G24" s="136"/>
      <c r="H24" s="136"/>
      <c r="I24" s="136"/>
    </row>
    <row r="25" spans="1:9" s="117" customFormat="1" ht="25.5">
      <c r="A25" s="137" t="s">
        <v>404</v>
      </c>
      <c r="B25" s="138" t="s">
        <v>4</v>
      </c>
      <c r="C25" s="142"/>
      <c r="D25" s="248" t="s">
        <v>657</v>
      </c>
      <c r="E25" s="248" t="s">
        <v>657</v>
      </c>
      <c r="F25" s="231"/>
      <c r="G25" s="136"/>
      <c r="H25" s="136"/>
      <c r="I25" s="136"/>
    </row>
    <row r="26" spans="1:9" s="117" customFormat="1" ht="25.5">
      <c r="A26" s="137" t="s">
        <v>405</v>
      </c>
      <c r="B26" s="145" t="s">
        <v>268</v>
      </c>
      <c r="C26" s="142"/>
      <c r="D26" s="248" t="s">
        <v>657</v>
      </c>
      <c r="E26" s="248" t="s">
        <v>657</v>
      </c>
      <c r="F26" s="231"/>
      <c r="G26" s="136"/>
      <c r="H26" s="136"/>
      <c r="I26" s="136"/>
    </row>
    <row r="27" spans="1:9" s="117" customFormat="1" ht="25.5">
      <c r="A27" s="137" t="s">
        <v>406</v>
      </c>
      <c r="B27" s="138" t="s">
        <v>50</v>
      </c>
      <c r="C27" s="139"/>
      <c r="D27" s="248">
        <v>908838765</v>
      </c>
      <c r="E27" s="248">
        <v>2496925974</v>
      </c>
      <c r="F27" s="230"/>
      <c r="G27" s="136"/>
      <c r="H27" s="136"/>
      <c r="I27" s="136"/>
    </row>
    <row r="28" spans="1:9" s="117" customFormat="1" ht="25.5">
      <c r="A28" s="137" t="s">
        <v>407</v>
      </c>
      <c r="B28" s="138" t="s">
        <v>51</v>
      </c>
      <c r="C28" s="139"/>
      <c r="D28" s="248">
        <v>74482193</v>
      </c>
      <c r="E28" s="248" t="s">
        <v>657</v>
      </c>
      <c r="F28" s="230"/>
      <c r="G28" s="136"/>
      <c r="H28" s="136"/>
      <c r="I28" s="136"/>
    </row>
    <row r="29" spans="1:9" s="117" customFormat="1" ht="42" customHeight="1">
      <c r="A29" s="137" t="s">
        <v>408</v>
      </c>
      <c r="B29" s="138" t="s">
        <v>269</v>
      </c>
      <c r="C29" s="139"/>
      <c r="D29" s="248" t="s">
        <v>657</v>
      </c>
      <c r="E29" s="248" t="s">
        <v>657</v>
      </c>
      <c r="F29" s="230"/>
      <c r="G29" s="136"/>
      <c r="H29" s="136"/>
      <c r="I29" s="136"/>
    </row>
    <row r="30" spans="1:9" s="117" customFormat="1" ht="25.5">
      <c r="A30" s="137" t="s">
        <v>409</v>
      </c>
      <c r="B30" s="138" t="s">
        <v>52</v>
      </c>
      <c r="C30" s="139"/>
      <c r="D30" s="248">
        <v>834356572</v>
      </c>
      <c r="E30" s="248">
        <v>2496925974</v>
      </c>
      <c r="F30" s="230"/>
      <c r="G30" s="136"/>
      <c r="H30" s="136"/>
      <c r="I30" s="136"/>
    </row>
    <row r="31" spans="1:9" s="117" customFormat="1" ht="25.5">
      <c r="A31" s="137" t="s">
        <v>410</v>
      </c>
      <c r="B31" s="138" t="s">
        <v>53</v>
      </c>
      <c r="C31" s="139"/>
      <c r="D31" s="248" t="s">
        <v>657</v>
      </c>
      <c r="E31" s="248" t="s">
        <v>657</v>
      </c>
      <c r="F31" s="230"/>
      <c r="G31" s="136"/>
      <c r="H31" s="136"/>
      <c r="I31" s="136"/>
    </row>
    <row r="32" spans="1:9" s="117" customFormat="1" ht="25.5">
      <c r="A32" s="137" t="s">
        <v>411</v>
      </c>
      <c r="B32" s="138" t="s">
        <v>54</v>
      </c>
      <c r="C32" s="139"/>
      <c r="D32" s="248" t="s">
        <v>657</v>
      </c>
      <c r="E32" s="248" t="s">
        <v>657</v>
      </c>
      <c r="F32" s="230"/>
      <c r="G32" s="136"/>
      <c r="H32" s="136"/>
      <c r="I32" s="136"/>
    </row>
    <row r="33" spans="1:9" s="117" customFormat="1" ht="25.5">
      <c r="A33" s="132" t="s">
        <v>412</v>
      </c>
      <c r="B33" s="134" t="s">
        <v>55</v>
      </c>
      <c r="C33" s="141"/>
      <c r="D33" s="249">
        <v>51525528648</v>
      </c>
      <c r="E33" s="249">
        <v>126961187503</v>
      </c>
      <c r="F33" s="230">
        <v>0</v>
      </c>
      <c r="G33" s="136"/>
      <c r="H33" s="136"/>
      <c r="I33" s="136"/>
    </row>
    <row r="34" spans="1:9" s="117" customFormat="1" ht="25.5">
      <c r="A34" s="132" t="s">
        <v>413</v>
      </c>
      <c r="B34" s="134" t="s">
        <v>56</v>
      </c>
      <c r="C34" s="141"/>
      <c r="D34" s="249" t="s">
        <v>657</v>
      </c>
      <c r="E34" s="249" t="s">
        <v>657</v>
      </c>
      <c r="F34" s="230"/>
      <c r="G34" s="136"/>
      <c r="H34" s="136"/>
      <c r="I34" s="136"/>
    </row>
    <row r="35" spans="1:9" s="117" customFormat="1" ht="25.5">
      <c r="A35" s="137" t="s">
        <v>414</v>
      </c>
      <c r="B35" s="138" t="s">
        <v>6</v>
      </c>
      <c r="C35" s="139"/>
      <c r="D35" s="248" t="s">
        <v>657</v>
      </c>
      <c r="E35" s="248" t="s">
        <v>657</v>
      </c>
      <c r="F35" s="230"/>
      <c r="G35" s="136"/>
      <c r="H35" s="136"/>
      <c r="I35" s="136"/>
    </row>
    <row r="36" spans="1:9" s="117" customFormat="1" ht="25.5">
      <c r="A36" s="137" t="s">
        <v>415</v>
      </c>
      <c r="B36" s="138" t="s">
        <v>7</v>
      </c>
      <c r="C36" s="139"/>
      <c r="D36" s="248" t="s">
        <v>657</v>
      </c>
      <c r="E36" s="248" t="s">
        <v>657</v>
      </c>
      <c r="F36" s="230"/>
      <c r="G36" s="136"/>
      <c r="H36" s="136"/>
      <c r="I36" s="136"/>
    </row>
    <row r="37" spans="1:9" s="117" customFormat="1" ht="51">
      <c r="A37" s="137" t="s">
        <v>416</v>
      </c>
      <c r="B37" s="138" t="s">
        <v>57</v>
      </c>
      <c r="C37" s="139"/>
      <c r="D37" s="248" t="s">
        <v>657</v>
      </c>
      <c r="E37" s="250" t="s">
        <v>657</v>
      </c>
      <c r="F37" s="230"/>
      <c r="G37" s="136"/>
      <c r="H37" s="136"/>
      <c r="I37" s="136"/>
    </row>
    <row r="38" spans="1:9" s="117" customFormat="1" ht="25.5">
      <c r="A38" s="137" t="s">
        <v>417</v>
      </c>
      <c r="B38" s="138" t="s">
        <v>8</v>
      </c>
      <c r="C38" s="139"/>
      <c r="D38" s="250">
        <v>12110755</v>
      </c>
      <c r="E38" s="250">
        <v>17077406</v>
      </c>
      <c r="F38" s="230"/>
      <c r="G38" s="136"/>
      <c r="H38" s="136"/>
      <c r="I38" s="136"/>
    </row>
    <row r="39" spans="1:9" s="117" customFormat="1" ht="25.5">
      <c r="A39" s="137" t="s">
        <v>418</v>
      </c>
      <c r="B39" s="138" t="s">
        <v>9</v>
      </c>
      <c r="C39" s="139"/>
      <c r="D39" s="248" t="s">
        <v>657</v>
      </c>
      <c r="E39" s="248" t="s">
        <v>657</v>
      </c>
      <c r="F39" s="230"/>
      <c r="G39" s="136"/>
      <c r="H39" s="136"/>
      <c r="I39" s="136"/>
    </row>
    <row r="40" spans="1:9" s="117" customFormat="1" ht="25.5">
      <c r="A40" s="137" t="s">
        <v>419</v>
      </c>
      <c r="B40" s="138" t="s">
        <v>58</v>
      </c>
      <c r="C40" s="139"/>
      <c r="D40" s="248">
        <v>115068273</v>
      </c>
      <c r="E40" s="248">
        <v>132278657</v>
      </c>
      <c r="F40" s="230"/>
      <c r="G40" s="136"/>
      <c r="H40" s="136"/>
      <c r="I40" s="136"/>
    </row>
    <row r="41" spans="1:9" s="117" customFormat="1" ht="25.5">
      <c r="A41" s="137" t="s">
        <v>420</v>
      </c>
      <c r="B41" s="138" t="s">
        <v>59</v>
      </c>
      <c r="C41" s="139"/>
      <c r="D41" s="248">
        <v>57488213</v>
      </c>
      <c r="E41" s="248">
        <v>7333500000</v>
      </c>
      <c r="F41" s="230"/>
      <c r="G41" s="136"/>
      <c r="H41" s="136"/>
      <c r="I41" s="136"/>
    </row>
    <row r="42" spans="1:9" s="117" customFormat="1" ht="25.5">
      <c r="A42" s="137" t="s">
        <v>421</v>
      </c>
      <c r="B42" s="138" t="s">
        <v>10</v>
      </c>
      <c r="C42" s="139"/>
      <c r="D42" s="248">
        <v>104</v>
      </c>
      <c r="E42" s="248">
        <v>104</v>
      </c>
      <c r="F42" s="230">
        <v>104</v>
      </c>
      <c r="G42" s="136"/>
      <c r="H42" s="136"/>
      <c r="I42" s="136"/>
    </row>
    <row r="43" spans="1:9" s="117" customFormat="1" ht="25.5">
      <c r="A43" s="137" t="s">
        <v>422</v>
      </c>
      <c r="B43" s="138" t="s">
        <v>60</v>
      </c>
      <c r="C43" s="139"/>
      <c r="D43" s="248">
        <v>124266983</v>
      </c>
      <c r="E43" s="248">
        <v>218452477</v>
      </c>
      <c r="F43" s="230"/>
      <c r="G43" s="136"/>
      <c r="H43" s="136"/>
      <c r="I43" s="136"/>
    </row>
    <row r="44" spans="1:9" s="117" customFormat="1" ht="25.5">
      <c r="A44" s="137" t="s">
        <v>423</v>
      </c>
      <c r="B44" s="138" t="s">
        <v>61</v>
      </c>
      <c r="C44" s="139"/>
      <c r="D44" s="248" t="s">
        <v>657</v>
      </c>
      <c r="E44" s="248" t="s">
        <v>657</v>
      </c>
      <c r="F44" s="230"/>
      <c r="G44" s="136"/>
      <c r="H44" s="136"/>
      <c r="I44" s="136"/>
    </row>
    <row r="45" spans="1:9" s="117" customFormat="1" ht="25.5">
      <c r="A45" s="132" t="s">
        <v>424</v>
      </c>
      <c r="B45" s="134" t="s">
        <v>5</v>
      </c>
      <c r="C45" s="141"/>
      <c r="D45" s="249">
        <v>308934328</v>
      </c>
      <c r="E45" s="249">
        <v>7701308644</v>
      </c>
      <c r="F45" s="230">
        <v>0</v>
      </c>
      <c r="G45" s="136"/>
      <c r="H45" s="136"/>
      <c r="I45" s="136"/>
    </row>
    <row r="46" spans="1:9" s="117" customFormat="1" ht="38.25">
      <c r="A46" s="132" t="s">
        <v>425</v>
      </c>
      <c r="B46" s="134" t="s">
        <v>11</v>
      </c>
      <c r="C46" s="141"/>
      <c r="D46" s="249">
        <v>51216594320</v>
      </c>
      <c r="E46" s="249">
        <v>119259878859</v>
      </c>
      <c r="F46" s="230">
        <v>0</v>
      </c>
      <c r="G46" s="136"/>
      <c r="H46" s="136"/>
      <c r="I46" s="136"/>
    </row>
    <row r="47" spans="1:9" s="117" customFormat="1" ht="25.5">
      <c r="A47" s="137" t="s">
        <v>426</v>
      </c>
      <c r="B47" s="138" t="s">
        <v>12</v>
      </c>
      <c r="C47" s="139"/>
      <c r="D47" s="248">
        <v>46094693500</v>
      </c>
      <c r="E47" s="248">
        <v>108125409700</v>
      </c>
      <c r="F47" s="230"/>
      <c r="G47" s="136"/>
      <c r="H47" s="136"/>
      <c r="I47" s="136"/>
    </row>
    <row r="48" spans="1:9" s="117" customFormat="1" ht="25.5">
      <c r="A48" s="137" t="s">
        <v>427</v>
      </c>
      <c r="B48" s="138" t="s">
        <v>13</v>
      </c>
      <c r="C48" s="139"/>
      <c r="D48" s="248">
        <v>1057745948100</v>
      </c>
      <c r="E48" s="248">
        <v>1038498609300</v>
      </c>
      <c r="F48" s="230"/>
      <c r="G48" s="136"/>
      <c r="H48" s="136"/>
      <c r="I48" s="136"/>
    </row>
    <row r="49" spans="1:9" s="117" customFormat="1" ht="25.5">
      <c r="A49" s="137" t="s">
        <v>428</v>
      </c>
      <c r="B49" s="138" t="s">
        <v>62</v>
      </c>
      <c r="C49" s="139"/>
      <c r="D49" s="248">
        <v>-1011651254600</v>
      </c>
      <c r="E49" s="248">
        <v>-930373199600</v>
      </c>
      <c r="F49" s="230"/>
      <c r="G49" s="136"/>
      <c r="H49" s="136"/>
      <c r="I49" s="136"/>
    </row>
    <row r="50" spans="1:9" s="117" customFormat="1" ht="25.5">
      <c r="A50" s="137" t="s">
        <v>429</v>
      </c>
      <c r="B50" s="138" t="s">
        <v>63</v>
      </c>
      <c r="C50" s="139"/>
      <c r="D50" s="248">
        <v>-491706969</v>
      </c>
      <c r="E50" s="248">
        <v>5924413806</v>
      </c>
      <c r="F50" s="230"/>
      <c r="G50" s="136"/>
      <c r="H50" s="136"/>
      <c r="I50" s="136"/>
    </row>
    <row r="51" spans="1:9" s="117" customFormat="1" ht="25.5">
      <c r="A51" s="137" t="s">
        <v>430</v>
      </c>
      <c r="B51" s="138" t="s">
        <v>14</v>
      </c>
      <c r="C51" s="139"/>
      <c r="D51" s="481">
        <v>5613607789</v>
      </c>
      <c r="E51" s="248">
        <v>5210055353</v>
      </c>
      <c r="F51" s="292">
        <f>D51-E51-BCthunhap!D48</f>
        <v>0</v>
      </c>
      <c r="G51" s="136">
        <f>D51-E51</f>
        <v>403552436</v>
      </c>
      <c r="H51" s="136"/>
      <c r="I51" s="136"/>
    </row>
    <row r="52" spans="1:9" s="117" customFormat="1" ht="38.25">
      <c r="A52" s="132" t="s">
        <v>431</v>
      </c>
      <c r="B52" s="134" t="s">
        <v>15</v>
      </c>
      <c r="C52" s="141"/>
      <c r="D52" s="293">
        <v>11111.16</v>
      </c>
      <c r="E52" s="293">
        <v>11029.77</v>
      </c>
      <c r="F52" s="230">
        <v>0</v>
      </c>
      <c r="G52" s="136"/>
      <c r="H52" s="136"/>
      <c r="I52" s="136"/>
    </row>
    <row r="53" spans="1:9" s="117" customFormat="1" ht="25.5">
      <c r="A53" s="132" t="s">
        <v>432</v>
      </c>
      <c r="B53" s="134" t="s">
        <v>64</v>
      </c>
      <c r="C53" s="141"/>
      <c r="D53" s="293" t="s">
        <v>657</v>
      </c>
      <c r="E53" s="293" t="s">
        <v>657</v>
      </c>
      <c r="F53" s="230"/>
      <c r="G53" s="136"/>
      <c r="H53" s="136"/>
      <c r="I53" s="136"/>
    </row>
    <row r="54" spans="1:9" s="117" customFormat="1" ht="28.5" customHeight="1">
      <c r="A54" s="137" t="s">
        <v>433</v>
      </c>
      <c r="B54" s="138" t="s">
        <v>65</v>
      </c>
      <c r="C54" s="139"/>
      <c r="D54" s="294" t="s">
        <v>657</v>
      </c>
      <c r="E54" s="294" t="s">
        <v>657</v>
      </c>
      <c r="F54" s="230"/>
      <c r="G54" s="136"/>
      <c r="H54" s="136"/>
      <c r="I54" s="136"/>
    </row>
    <row r="55" spans="1:9" s="117" customFormat="1" ht="38.25">
      <c r="A55" s="137" t="s">
        <v>434</v>
      </c>
      <c r="B55" s="138" t="s">
        <v>66</v>
      </c>
      <c r="C55" s="139"/>
      <c r="D55" s="294" t="s">
        <v>657</v>
      </c>
      <c r="E55" s="294" t="s">
        <v>657</v>
      </c>
      <c r="F55" s="230"/>
      <c r="G55" s="136"/>
      <c r="H55" s="136"/>
      <c r="I55" s="136"/>
    </row>
    <row r="56" spans="1:9" s="117" customFormat="1" ht="29.25" customHeight="1">
      <c r="A56" s="132" t="s">
        <v>435</v>
      </c>
      <c r="B56" s="134" t="s">
        <v>67</v>
      </c>
      <c r="C56" s="141"/>
      <c r="D56" s="293" t="s">
        <v>657</v>
      </c>
      <c r="E56" s="293" t="s">
        <v>657</v>
      </c>
      <c r="F56" s="230"/>
      <c r="G56" s="136"/>
      <c r="H56" s="136"/>
      <c r="I56" s="136"/>
    </row>
    <row r="57" spans="1:9" s="117" customFormat="1" ht="25.5">
      <c r="A57" s="137" t="s">
        <v>436</v>
      </c>
      <c r="B57" s="138" t="s">
        <v>68</v>
      </c>
      <c r="C57" s="139"/>
      <c r="D57" s="294" t="s">
        <v>657</v>
      </c>
      <c r="E57" s="294" t="s">
        <v>657</v>
      </c>
      <c r="F57" s="230"/>
      <c r="G57" s="136"/>
      <c r="H57" s="136"/>
      <c r="I57" s="136"/>
    </row>
    <row r="58" spans="1:9" s="117" customFormat="1" ht="25.5">
      <c r="A58" s="137" t="s">
        <v>437</v>
      </c>
      <c r="B58" s="138" t="s">
        <v>69</v>
      </c>
      <c r="C58" s="139"/>
      <c r="D58" s="294" t="s">
        <v>657</v>
      </c>
      <c r="E58" s="294" t="s">
        <v>657</v>
      </c>
      <c r="F58" s="230"/>
      <c r="G58" s="136"/>
      <c r="H58" s="136"/>
      <c r="I58" s="136"/>
    </row>
    <row r="59" spans="1:9" s="117" customFormat="1" ht="25.5">
      <c r="A59" s="137" t="s">
        <v>438</v>
      </c>
      <c r="B59" s="138" t="s">
        <v>70</v>
      </c>
      <c r="C59" s="139"/>
      <c r="D59" s="294" t="s">
        <v>657</v>
      </c>
      <c r="E59" s="294" t="s">
        <v>657</v>
      </c>
      <c r="F59" s="230"/>
      <c r="G59" s="136"/>
      <c r="H59" s="136"/>
      <c r="I59" s="136"/>
    </row>
    <row r="60" spans="1:9" s="117" customFormat="1" ht="25.5">
      <c r="A60" s="137" t="s">
        <v>439</v>
      </c>
      <c r="B60" s="138" t="s">
        <v>71</v>
      </c>
      <c r="C60" s="139"/>
      <c r="D60" s="295">
        <v>4609469.3499999996</v>
      </c>
      <c r="E60" s="294">
        <v>10812540.970000001</v>
      </c>
      <c r="F60" s="230">
        <v>0</v>
      </c>
      <c r="G60" s="136"/>
      <c r="H60" s="136"/>
      <c r="I60" s="136"/>
    </row>
    <row r="61" spans="1:9" s="117" customFormat="1">
      <c r="A61" s="213"/>
      <c r="B61" s="214"/>
      <c r="C61" s="63"/>
      <c r="D61" s="215"/>
      <c r="E61" s="215"/>
      <c r="F61" s="230"/>
      <c r="G61" s="147"/>
    </row>
    <row r="62" spans="1:9" s="117" customFormat="1">
      <c r="A62" s="148"/>
      <c r="B62" s="110"/>
      <c r="C62" s="110"/>
      <c r="D62" s="149"/>
      <c r="E62" s="149"/>
      <c r="F62" s="230"/>
    </row>
    <row r="63" spans="1:9" s="117" customFormat="1">
      <c r="A63" s="121" t="s">
        <v>190</v>
      </c>
      <c r="B63" s="122"/>
      <c r="C63" s="123"/>
      <c r="D63" s="124" t="s">
        <v>191</v>
      </c>
      <c r="E63" s="124"/>
      <c r="F63" s="230"/>
    </row>
    <row r="64" spans="1:9" s="117" customFormat="1">
      <c r="A64" s="216" t="s">
        <v>192</v>
      </c>
      <c r="B64" s="122"/>
      <c r="C64" s="123"/>
      <c r="D64" s="217" t="s">
        <v>193</v>
      </c>
      <c r="E64" s="217"/>
      <c r="F64" s="230"/>
    </row>
    <row r="65" spans="1:6" s="117" customFormat="1">
      <c r="A65" s="122"/>
      <c r="B65" s="122"/>
      <c r="C65" s="123"/>
      <c r="D65" s="123"/>
      <c r="E65" s="123"/>
      <c r="F65" s="230"/>
    </row>
    <row r="66" spans="1:6" s="117" customFormat="1">
      <c r="A66" s="122"/>
      <c r="B66" s="122"/>
      <c r="C66" s="123"/>
      <c r="D66" s="123"/>
      <c r="E66" s="123"/>
      <c r="F66" s="230"/>
    </row>
    <row r="67" spans="1:6" s="117" customFormat="1">
      <c r="A67" s="122"/>
      <c r="B67" s="122"/>
      <c r="C67" s="123"/>
      <c r="D67" s="123"/>
      <c r="E67" s="123"/>
      <c r="F67" s="230"/>
    </row>
    <row r="68" spans="1:6" s="117" customFormat="1">
      <c r="A68" s="122"/>
      <c r="B68" s="122"/>
      <c r="C68" s="123"/>
      <c r="D68" s="123"/>
      <c r="E68" s="123"/>
      <c r="F68" s="230"/>
    </row>
    <row r="69" spans="1:6" s="117" customFormat="1">
      <c r="A69" s="122"/>
      <c r="B69" s="122"/>
      <c r="C69" s="123"/>
      <c r="D69" s="123"/>
      <c r="E69" s="123"/>
      <c r="F69" s="230"/>
    </row>
    <row r="70" spans="1:6" s="117" customFormat="1">
      <c r="A70" s="122"/>
      <c r="B70" s="122"/>
      <c r="C70" s="123"/>
      <c r="D70" s="123"/>
      <c r="E70" s="123"/>
      <c r="F70" s="230"/>
    </row>
    <row r="71" spans="1:6" s="117" customFormat="1">
      <c r="A71" s="126"/>
      <c r="B71" s="126"/>
      <c r="C71" s="123"/>
      <c r="D71" s="127"/>
      <c r="E71" s="127"/>
      <c r="F71" s="230"/>
    </row>
    <row r="72" spans="1:6" s="117" customFormat="1">
      <c r="A72" s="121" t="s">
        <v>257</v>
      </c>
      <c r="B72" s="122"/>
      <c r="C72" s="123"/>
      <c r="D72" s="220" t="s">
        <v>547</v>
      </c>
      <c r="E72" s="124"/>
      <c r="F72" s="230"/>
    </row>
    <row r="73" spans="1:6" s="117" customFormat="1">
      <c r="A73" s="121" t="s">
        <v>548</v>
      </c>
      <c r="B73" s="122"/>
      <c r="C73" s="123"/>
      <c r="D73" s="124"/>
      <c r="E73" s="124"/>
      <c r="F73" s="230"/>
    </row>
    <row r="74" spans="1:6" s="117" customFormat="1">
      <c r="A74" s="117" t="s">
        <v>258</v>
      </c>
      <c r="B74" s="122"/>
      <c r="C74" s="123"/>
      <c r="D74" s="123"/>
      <c r="E74" s="123"/>
      <c r="F74" s="230"/>
    </row>
    <row r="75" spans="1:6" s="117" customFormat="1">
      <c r="A75" s="118"/>
      <c r="B75" s="118"/>
      <c r="E75" s="129"/>
      <c r="F75" s="230"/>
    </row>
    <row r="76" spans="1:6" s="117" customFormat="1">
      <c r="A76" s="118"/>
      <c r="B76" s="118"/>
      <c r="E76" s="129"/>
      <c r="F76" s="230"/>
    </row>
    <row r="77" spans="1:6" s="117" customFormat="1">
      <c r="A77" s="519"/>
      <c r="B77" s="519"/>
      <c r="C77" s="218"/>
      <c r="D77" s="519"/>
      <c r="E77" s="519"/>
      <c r="F77" s="230"/>
    </row>
    <row r="78" spans="1:6" s="117" customFormat="1">
      <c r="A78" s="517"/>
      <c r="B78" s="517"/>
      <c r="C78" s="158"/>
      <c r="D78" s="517"/>
      <c r="E78" s="517"/>
      <c r="F78" s="230"/>
    </row>
    <row r="79" spans="1:6" s="117" customFormat="1" ht="13.15" customHeight="1">
      <c r="A79" s="518"/>
      <c r="B79" s="518"/>
      <c r="C79" s="159"/>
      <c r="D79" s="516"/>
      <c r="E79" s="516"/>
      <c r="F79" s="230"/>
    </row>
    <row r="80" spans="1:6" s="117" customFormat="1">
      <c r="F80" s="230"/>
    </row>
    <row r="81" spans="6:6" s="117" customFormat="1">
      <c r="F81" s="230"/>
    </row>
    <row r="82" spans="6:6" s="117" customFormat="1">
      <c r="F82" s="230"/>
    </row>
    <row r="83" spans="6:6" s="117" customFormat="1">
      <c r="F83" s="230"/>
    </row>
    <row r="84" spans="6:6" s="117" customFormat="1">
      <c r="F84" s="230"/>
    </row>
    <row r="85" spans="6:6" s="117" customFormat="1">
      <c r="F85" s="230"/>
    </row>
    <row r="86" spans="6:6" s="117" customFormat="1">
      <c r="F86" s="230"/>
    </row>
    <row r="87" spans="6:6" s="117" customFormat="1">
      <c r="F87" s="230"/>
    </row>
    <row r="88" spans="6:6" s="117" customFormat="1">
      <c r="F88" s="230"/>
    </row>
    <row r="89" spans="6:6" s="117" customFormat="1">
      <c r="F89" s="230"/>
    </row>
    <row r="90" spans="6:6" s="117" customFormat="1">
      <c r="F90" s="230"/>
    </row>
    <row r="91" spans="6:6" s="117" customFormat="1">
      <c r="F91" s="23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73"/>
  <sheetViews>
    <sheetView view="pageBreakPreview" topLeftCell="A28" zoomScale="85" zoomScaleNormal="100" zoomScaleSheetLayoutView="85" workbookViewId="0">
      <selection activeCell="C47" sqref="C47"/>
    </sheetView>
  </sheetViews>
  <sheetFormatPr defaultRowHeight="15"/>
  <cols>
    <col min="1" max="1" width="9.28515625" style="161" bestFit="1" customWidth="1"/>
    <col min="2" max="2" width="50" style="161" customWidth="1"/>
    <col min="3" max="3" width="13.5703125" style="161" customWidth="1"/>
    <col min="4" max="4" width="22.5703125" style="187" customWidth="1"/>
    <col min="5" max="5" width="22" style="187" customWidth="1"/>
    <col min="6" max="6" width="23.5703125" style="166" customWidth="1"/>
    <col min="7" max="7" width="18" style="161" hidden="1" customWidth="1"/>
    <col min="8" max="8" width="18.85546875" style="161" hidden="1" customWidth="1"/>
    <col min="9" max="9" width="0" style="161" hidden="1" customWidth="1"/>
    <col min="10" max="10" width="11.7109375" style="161" bestFit="1" customWidth="1"/>
    <col min="11" max="16384" width="9.140625" style="161"/>
  </cols>
  <sheetData>
    <row r="1" spans="1:9" ht="23.25" customHeight="1">
      <c r="A1" s="523" t="s">
        <v>551</v>
      </c>
      <c r="B1" s="523"/>
      <c r="C1" s="523"/>
      <c r="D1" s="523"/>
      <c r="E1" s="523"/>
      <c r="F1" s="523"/>
    </row>
    <row r="2" spans="1:9" ht="25.5" customHeight="1">
      <c r="A2" s="524" t="s">
        <v>552</v>
      </c>
      <c r="B2" s="524"/>
      <c r="C2" s="524"/>
      <c r="D2" s="524"/>
      <c r="E2" s="524"/>
      <c r="F2" s="524"/>
    </row>
    <row r="3" spans="1:9" ht="15" customHeight="1">
      <c r="A3" s="514" t="s">
        <v>321</v>
      </c>
      <c r="B3" s="514"/>
      <c r="C3" s="514"/>
      <c r="D3" s="514"/>
      <c r="E3" s="514"/>
      <c r="F3" s="514"/>
    </row>
    <row r="4" spans="1:9">
      <c r="A4" s="514"/>
      <c r="B4" s="514"/>
      <c r="C4" s="514"/>
      <c r="D4" s="514"/>
      <c r="E4" s="514"/>
      <c r="F4" s="514"/>
    </row>
    <row r="5" spans="1:9">
      <c r="A5" s="525" t="str">
        <f>'ngay thang'!B12</f>
        <v>Tại ngày 31 tháng 10 năm 2020/As at 31 October 2020</v>
      </c>
      <c r="B5" s="525"/>
      <c r="C5" s="525"/>
      <c r="D5" s="525"/>
      <c r="E5" s="525"/>
      <c r="F5" s="525"/>
    </row>
    <row r="6" spans="1:9">
      <c r="A6" s="109"/>
      <c r="B6" s="109"/>
      <c r="C6" s="109"/>
      <c r="D6" s="109"/>
      <c r="E6" s="109"/>
      <c r="F6" s="163"/>
    </row>
    <row r="7" spans="1:9" ht="30" customHeight="1">
      <c r="A7" s="510" t="s">
        <v>263</v>
      </c>
      <c r="B7" s="510"/>
      <c r="C7" s="510" t="s">
        <v>545</v>
      </c>
      <c r="D7" s="510"/>
      <c r="E7" s="510"/>
      <c r="F7" s="510"/>
    </row>
    <row r="8" spans="1:9" ht="30" customHeight="1">
      <c r="A8" s="509" t="s">
        <v>262</v>
      </c>
      <c r="B8" s="509"/>
      <c r="C8" s="509" t="s">
        <v>264</v>
      </c>
      <c r="D8" s="509"/>
      <c r="E8" s="509"/>
      <c r="F8" s="509"/>
    </row>
    <row r="9" spans="1:9" ht="30" customHeight="1">
      <c r="A9" s="510" t="s">
        <v>265</v>
      </c>
      <c r="B9" s="510"/>
      <c r="C9" s="510" t="s">
        <v>351</v>
      </c>
      <c r="D9" s="510"/>
      <c r="E9" s="510"/>
      <c r="F9" s="510"/>
    </row>
    <row r="10" spans="1:9" ht="30" customHeight="1">
      <c r="A10" s="509" t="s">
        <v>266</v>
      </c>
      <c r="B10" s="509"/>
      <c r="C10" s="509" t="str">
        <f>'ngay thang'!B14</f>
        <v>Ngày 04 tháng 11 năm 2020
04 Nov 2020</v>
      </c>
      <c r="D10" s="509"/>
      <c r="E10" s="509"/>
      <c r="F10" s="509"/>
    </row>
    <row r="11" spans="1:9" ht="19.5" customHeight="1">
      <c r="A11" s="114"/>
      <c r="B11" s="114"/>
      <c r="C11" s="114"/>
      <c r="D11" s="114"/>
      <c r="E11" s="114"/>
      <c r="F11" s="114"/>
    </row>
    <row r="12" spans="1:9" ht="21.75" customHeight="1">
      <c r="A12" s="164" t="s">
        <v>322</v>
      </c>
      <c r="D12" s="165"/>
      <c r="E12" s="165"/>
    </row>
    <row r="13" spans="1:9" ht="53.25" customHeight="1">
      <c r="A13" s="167" t="s">
        <v>213</v>
      </c>
      <c r="B13" s="167" t="s">
        <v>214</v>
      </c>
      <c r="C13" s="167" t="s">
        <v>215</v>
      </c>
      <c r="D13" s="131" t="s">
        <v>345</v>
      </c>
      <c r="E13" s="168" t="s">
        <v>346</v>
      </c>
      <c r="F13" s="169" t="s">
        <v>250</v>
      </c>
      <c r="H13" s="170" t="s">
        <v>253</v>
      </c>
      <c r="I13" s="170"/>
    </row>
    <row r="14" spans="1:9" s="87" customFormat="1" ht="25.5">
      <c r="A14" s="71" t="s">
        <v>46</v>
      </c>
      <c r="B14" s="72" t="s">
        <v>270</v>
      </c>
      <c r="C14" s="68" t="s">
        <v>88</v>
      </c>
      <c r="D14" s="251" t="s">
        <v>520</v>
      </c>
      <c r="E14" s="73" t="s">
        <v>520</v>
      </c>
      <c r="F14" s="228"/>
    </row>
    <row r="15" spans="1:9" s="87" customFormat="1" ht="25.5">
      <c r="A15" s="71" t="s">
        <v>89</v>
      </c>
      <c r="B15" s="68" t="s">
        <v>440</v>
      </c>
      <c r="C15" s="68" t="s">
        <v>90</v>
      </c>
      <c r="D15" s="252">
        <v>7983031285</v>
      </c>
      <c r="E15" s="74">
        <v>21466870971</v>
      </c>
      <c r="F15" s="75">
        <v>0.34181252452384731</v>
      </c>
    </row>
    <row r="16" spans="1:9" s="87" customFormat="1" ht="25.5">
      <c r="A16" s="71"/>
      <c r="B16" s="76" t="s">
        <v>441</v>
      </c>
      <c r="C16" s="68" t="s">
        <v>91</v>
      </c>
      <c r="D16" s="253" t="s">
        <v>520</v>
      </c>
      <c r="E16" s="77" t="s">
        <v>520</v>
      </c>
      <c r="F16" s="75" t="s">
        <v>659</v>
      </c>
    </row>
    <row r="17" spans="1:6" s="87" customFormat="1" ht="25.5">
      <c r="A17" s="71"/>
      <c r="B17" s="76" t="s">
        <v>442</v>
      </c>
      <c r="C17" s="68" t="s">
        <v>92</v>
      </c>
      <c r="D17" s="252">
        <v>7983031285</v>
      </c>
      <c r="E17" s="74">
        <v>21466870971</v>
      </c>
      <c r="F17" s="75">
        <v>0.9554795828439312</v>
      </c>
    </row>
    <row r="18" spans="1:6" s="87" customFormat="1" ht="25.5">
      <c r="A18" s="71"/>
      <c r="B18" s="76" t="s">
        <v>443</v>
      </c>
      <c r="C18" s="68" t="s">
        <v>93</v>
      </c>
      <c r="D18" s="252" t="s">
        <v>520</v>
      </c>
      <c r="E18" s="74" t="s">
        <v>520</v>
      </c>
      <c r="F18" s="75" t="s">
        <v>659</v>
      </c>
    </row>
    <row r="19" spans="1:6" s="87" customFormat="1" ht="25.5">
      <c r="A19" s="71" t="s">
        <v>94</v>
      </c>
      <c r="B19" s="68" t="s">
        <v>444</v>
      </c>
      <c r="C19" s="68" t="s">
        <v>95</v>
      </c>
      <c r="D19" s="252">
        <v>42633658598</v>
      </c>
      <c r="E19" s="74">
        <v>102997390558</v>
      </c>
      <c r="F19" s="75">
        <v>0.82899093234900978</v>
      </c>
    </row>
    <row r="20" spans="1:6" s="87" customFormat="1" ht="25.5">
      <c r="A20" s="71"/>
      <c r="B20" s="76" t="s">
        <v>445</v>
      </c>
      <c r="C20" s="68" t="s">
        <v>96</v>
      </c>
      <c r="D20" s="252" t="s">
        <v>520</v>
      </c>
      <c r="E20" s="74" t="s">
        <v>520</v>
      </c>
      <c r="F20" s="75" t="s">
        <v>659</v>
      </c>
    </row>
    <row r="21" spans="1:6" s="87" customFormat="1" ht="25.5">
      <c r="A21" s="71"/>
      <c r="B21" s="76" t="s">
        <v>446</v>
      </c>
      <c r="C21" s="68" t="s">
        <v>97</v>
      </c>
      <c r="D21" s="252">
        <v>36632404878</v>
      </c>
      <c r="E21" s="74">
        <v>90994936838</v>
      </c>
      <c r="F21" s="75">
        <v>0.92914512540369476</v>
      </c>
    </row>
    <row r="22" spans="1:6" s="87" customFormat="1" ht="25.5">
      <c r="A22" s="71"/>
      <c r="B22" s="76" t="s">
        <v>447</v>
      </c>
      <c r="C22" s="68" t="s">
        <v>195</v>
      </c>
      <c r="D22" s="252">
        <v>6001253720</v>
      </c>
      <c r="E22" s="74">
        <v>12002453720</v>
      </c>
      <c r="F22" s="75">
        <v>0.50000223787573994</v>
      </c>
    </row>
    <row r="23" spans="1:6" s="87" customFormat="1" ht="25.5">
      <c r="A23" s="71"/>
      <c r="B23" s="76" t="s">
        <v>330</v>
      </c>
      <c r="C23" s="68" t="s">
        <v>196</v>
      </c>
      <c r="D23" s="252" t="s">
        <v>520</v>
      </c>
      <c r="E23" s="74" t="s">
        <v>520</v>
      </c>
      <c r="F23" s="75" t="s">
        <v>659</v>
      </c>
    </row>
    <row r="24" spans="1:6" s="87" customFormat="1" ht="25.5">
      <c r="A24" s="71" t="s">
        <v>98</v>
      </c>
      <c r="B24" s="68" t="s">
        <v>448</v>
      </c>
      <c r="C24" s="68" t="s">
        <v>99</v>
      </c>
      <c r="D24" s="252">
        <v>901256575</v>
      </c>
      <c r="E24" s="74">
        <v>1726242412</v>
      </c>
      <c r="F24" s="75">
        <v>1.0037543032763059</v>
      </c>
    </row>
    <row r="25" spans="1:6" s="87" customFormat="1" ht="25.5">
      <c r="A25" s="71" t="s">
        <v>100</v>
      </c>
      <c r="B25" s="68" t="s">
        <v>449</v>
      </c>
      <c r="C25" s="68" t="s">
        <v>101</v>
      </c>
      <c r="D25" s="252">
        <v>7582190</v>
      </c>
      <c r="E25" s="74">
        <v>770683562</v>
      </c>
      <c r="F25" s="75">
        <v>0.15374995919097348</v>
      </c>
    </row>
    <row r="26" spans="1:6" s="87" customFormat="1" ht="25.5">
      <c r="A26" s="71" t="s">
        <v>102</v>
      </c>
      <c r="B26" s="68" t="s">
        <v>450</v>
      </c>
      <c r="C26" s="68" t="s">
        <v>103</v>
      </c>
      <c r="D26" s="252" t="s">
        <v>520</v>
      </c>
      <c r="E26" s="74" t="s">
        <v>520</v>
      </c>
      <c r="F26" s="75" t="s">
        <v>659</v>
      </c>
    </row>
    <row r="27" spans="1:6" s="88" customFormat="1" ht="25.5">
      <c r="A27" s="71"/>
      <c r="B27" s="76" t="s">
        <v>451</v>
      </c>
      <c r="C27" s="68" t="s">
        <v>271</v>
      </c>
      <c r="D27" s="252" t="s">
        <v>520</v>
      </c>
      <c r="E27" s="74" t="s">
        <v>520</v>
      </c>
      <c r="F27" s="75" t="s">
        <v>659</v>
      </c>
    </row>
    <row r="28" spans="1:6" s="88" customFormat="1" ht="25.5">
      <c r="A28" s="71"/>
      <c r="B28" s="76" t="s">
        <v>272</v>
      </c>
      <c r="C28" s="68" t="s">
        <v>273</v>
      </c>
      <c r="D28" s="252" t="s">
        <v>520</v>
      </c>
      <c r="E28" s="74" t="s">
        <v>520</v>
      </c>
      <c r="F28" s="75" t="s">
        <v>659</v>
      </c>
    </row>
    <row r="29" spans="1:6" s="87" customFormat="1" ht="25.5">
      <c r="A29" s="71" t="s">
        <v>104</v>
      </c>
      <c r="B29" s="68" t="s">
        <v>452</v>
      </c>
      <c r="C29" s="68" t="s">
        <v>105</v>
      </c>
      <c r="D29" s="252" t="s">
        <v>520</v>
      </c>
      <c r="E29" s="74" t="s">
        <v>520</v>
      </c>
      <c r="F29" s="75" t="s">
        <v>659</v>
      </c>
    </row>
    <row r="30" spans="1:6" s="87" customFormat="1" ht="25.5">
      <c r="A30" s="71" t="s">
        <v>106</v>
      </c>
      <c r="B30" s="68" t="s">
        <v>453</v>
      </c>
      <c r="C30" s="68" t="s">
        <v>107</v>
      </c>
      <c r="D30" s="252" t="s">
        <v>520</v>
      </c>
      <c r="E30" s="74" t="s">
        <v>520</v>
      </c>
      <c r="F30" s="75" t="s">
        <v>659</v>
      </c>
    </row>
    <row r="31" spans="1:6" s="89" customFormat="1" ht="25.5">
      <c r="A31" s="78" t="s">
        <v>108</v>
      </c>
      <c r="B31" s="72" t="s">
        <v>274</v>
      </c>
      <c r="C31" s="72" t="s">
        <v>109</v>
      </c>
      <c r="D31" s="254">
        <v>51525528648</v>
      </c>
      <c r="E31" s="79">
        <v>126961187503</v>
      </c>
      <c r="F31" s="75">
        <v>0.6803794494442813</v>
      </c>
    </row>
    <row r="32" spans="1:6" s="87" customFormat="1" ht="25.5">
      <c r="A32" s="78" t="s">
        <v>56</v>
      </c>
      <c r="B32" s="72" t="s">
        <v>275</v>
      </c>
      <c r="C32" s="68" t="s">
        <v>110</v>
      </c>
      <c r="D32" s="252" t="s">
        <v>520</v>
      </c>
      <c r="E32" s="74" t="s">
        <v>520</v>
      </c>
      <c r="F32" s="75" t="s">
        <v>659</v>
      </c>
    </row>
    <row r="33" spans="1:10" s="87" customFormat="1" ht="38.25" customHeight="1">
      <c r="A33" s="78" t="s">
        <v>111</v>
      </c>
      <c r="B33" s="72" t="s">
        <v>454</v>
      </c>
      <c r="C33" s="72" t="s">
        <v>112</v>
      </c>
      <c r="D33" s="254" t="s">
        <v>520</v>
      </c>
      <c r="E33" s="79" t="s">
        <v>520</v>
      </c>
      <c r="F33" s="75" t="s">
        <v>659</v>
      </c>
    </row>
    <row r="34" spans="1:10" s="87" customFormat="1" ht="25.5">
      <c r="A34" s="71"/>
      <c r="B34" s="76" t="s">
        <v>455</v>
      </c>
      <c r="C34" s="68" t="s">
        <v>259</v>
      </c>
      <c r="D34" s="252" t="s">
        <v>520</v>
      </c>
      <c r="E34" s="74" t="s">
        <v>520</v>
      </c>
      <c r="F34" s="75" t="s">
        <v>659</v>
      </c>
    </row>
    <row r="35" spans="1:10" s="87" customFormat="1" ht="25.5">
      <c r="A35" s="71"/>
      <c r="B35" s="76" t="s">
        <v>456</v>
      </c>
      <c r="C35" s="68" t="s">
        <v>276</v>
      </c>
      <c r="D35" s="252" t="s">
        <v>520</v>
      </c>
      <c r="E35" s="74" t="s">
        <v>520</v>
      </c>
      <c r="F35" s="75" t="s">
        <v>659</v>
      </c>
    </row>
    <row r="36" spans="1:10" s="87" customFormat="1" ht="25.5">
      <c r="A36" s="78" t="s">
        <v>113</v>
      </c>
      <c r="B36" s="72" t="s">
        <v>457</v>
      </c>
      <c r="C36" s="72" t="s">
        <v>114</v>
      </c>
      <c r="D36" s="254">
        <v>308934328</v>
      </c>
      <c r="E36" s="79">
        <v>7701308644</v>
      </c>
      <c r="F36" s="75">
        <v>9.3441522237104918E-2</v>
      </c>
    </row>
    <row r="37" spans="1:10" s="87" customFormat="1" ht="25.5">
      <c r="A37" s="71"/>
      <c r="B37" s="68" t="s">
        <v>458</v>
      </c>
      <c r="C37" s="68" t="s">
        <v>260</v>
      </c>
      <c r="D37" s="252">
        <v>104</v>
      </c>
      <c r="E37" s="74">
        <v>104</v>
      </c>
      <c r="F37" s="75">
        <v>1</v>
      </c>
    </row>
    <row r="38" spans="1:10" s="87" customFormat="1" ht="25.5">
      <c r="A38" s="71"/>
      <c r="B38" s="68" t="s">
        <v>459</v>
      </c>
      <c r="C38" s="68" t="s">
        <v>261</v>
      </c>
      <c r="D38" s="252">
        <v>57488213</v>
      </c>
      <c r="E38" s="74">
        <v>7333500000</v>
      </c>
      <c r="F38" s="75">
        <v>1.8473076156812339E-2</v>
      </c>
    </row>
    <row r="39" spans="1:10" s="87" customFormat="1" ht="25.5">
      <c r="A39" s="71"/>
      <c r="B39" s="68" t="s">
        <v>331</v>
      </c>
      <c r="C39" s="68" t="s">
        <v>197</v>
      </c>
      <c r="D39" s="252" t="s">
        <v>520</v>
      </c>
      <c r="E39" s="74" t="s">
        <v>520</v>
      </c>
      <c r="F39" s="75" t="s">
        <v>659</v>
      </c>
    </row>
    <row r="40" spans="1:10" s="87" customFormat="1" ht="25.5">
      <c r="A40" s="71"/>
      <c r="B40" s="68" t="s">
        <v>460</v>
      </c>
      <c r="C40" s="68" t="s">
        <v>201</v>
      </c>
      <c r="D40" s="252">
        <v>15000000</v>
      </c>
      <c r="E40" s="74">
        <v>45000000</v>
      </c>
      <c r="F40" s="75">
        <v>1</v>
      </c>
    </row>
    <row r="41" spans="1:10" s="87" customFormat="1" ht="38.25">
      <c r="A41" s="71"/>
      <c r="B41" s="68" t="s">
        <v>536</v>
      </c>
      <c r="C41" s="68" t="s">
        <v>198</v>
      </c>
      <c r="D41" s="252">
        <v>66666636</v>
      </c>
      <c r="E41" s="74">
        <v>59890683</v>
      </c>
      <c r="F41" s="75" t="s">
        <v>659</v>
      </c>
    </row>
    <row r="42" spans="1:10" s="87" customFormat="1" ht="25.5">
      <c r="A42" s="71"/>
      <c r="B42" s="68" t="s">
        <v>334</v>
      </c>
      <c r="C42" s="68" t="s">
        <v>204</v>
      </c>
      <c r="D42" s="252">
        <v>12110755</v>
      </c>
      <c r="E42" s="74">
        <v>17077406</v>
      </c>
      <c r="F42" s="75">
        <v>0.94570684837266183</v>
      </c>
    </row>
    <row r="43" spans="1:10" s="87" customFormat="1" ht="25.5">
      <c r="A43" s="71"/>
      <c r="B43" s="68" t="s">
        <v>332</v>
      </c>
      <c r="C43" s="68" t="s">
        <v>200</v>
      </c>
      <c r="D43" s="252">
        <v>71195454</v>
      </c>
      <c r="E43" s="74">
        <v>165164936</v>
      </c>
      <c r="F43" s="75">
        <v>0.86728572569479989</v>
      </c>
    </row>
    <row r="44" spans="1:10" s="87" customFormat="1" ht="26.25" customHeight="1">
      <c r="A44" s="71"/>
      <c r="B44" s="68" t="s">
        <v>333</v>
      </c>
      <c r="C44" s="68" t="s">
        <v>199</v>
      </c>
      <c r="D44" s="252">
        <v>20071529</v>
      </c>
      <c r="E44" s="74">
        <v>20287541</v>
      </c>
      <c r="F44" s="75">
        <v>0.99246682597339508</v>
      </c>
      <c r="J44" s="101"/>
    </row>
    <row r="45" spans="1:10" s="87" customFormat="1" ht="26.25" customHeight="1">
      <c r="A45" s="71"/>
      <c r="B45" s="68" t="s">
        <v>461</v>
      </c>
      <c r="C45" s="68" t="s">
        <v>203</v>
      </c>
      <c r="D45" s="252">
        <v>5500000</v>
      </c>
      <c r="E45" s="74">
        <v>5500000</v>
      </c>
      <c r="F45" s="75">
        <v>1</v>
      </c>
    </row>
    <row r="46" spans="1:10" s="87" customFormat="1" ht="25.5">
      <c r="A46" s="71"/>
      <c r="B46" s="68" t="s">
        <v>462</v>
      </c>
      <c r="C46" s="601" t="s">
        <v>245</v>
      </c>
      <c r="D46" s="252">
        <v>16500000</v>
      </c>
      <c r="E46" s="74">
        <v>16500000</v>
      </c>
      <c r="F46" s="75">
        <v>1</v>
      </c>
    </row>
    <row r="47" spans="1:10" s="87" customFormat="1" ht="25.5">
      <c r="A47" s="71"/>
      <c r="B47" s="68" t="s">
        <v>463</v>
      </c>
      <c r="C47" s="68" t="s">
        <v>206</v>
      </c>
      <c r="D47" s="252">
        <v>11000000</v>
      </c>
      <c r="E47" s="74">
        <v>11000000</v>
      </c>
      <c r="F47" s="75">
        <v>1</v>
      </c>
    </row>
    <row r="48" spans="1:10" s="87" customFormat="1" ht="25.5">
      <c r="A48" s="71"/>
      <c r="B48" s="68" t="s">
        <v>336</v>
      </c>
      <c r="C48" s="68" t="s">
        <v>202</v>
      </c>
      <c r="D48" s="252">
        <v>27500039</v>
      </c>
      <c r="E48" s="74">
        <v>21909871</v>
      </c>
      <c r="F48" s="75">
        <v>1.2098817634824413</v>
      </c>
    </row>
    <row r="49" spans="1:10" s="87" customFormat="1" ht="25.5">
      <c r="A49" s="71"/>
      <c r="B49" s="68" t="s">
        <v>464</v>
      </c>
      <c r="C49" s="68" t="s">
        <v>205</v>
      </c>
      <c r="D49" s="252">
        <v>5901598</v>
      </c>
      <c r="E49" s="74">
        <v>5478103</v>
      </c>
      <c r="F49" s="75">
        <v>0.70858258581102995</v>
      </c>
    </row>
    <row r="50" spans="1:10" s="87" customFormat="1" ht="51">
      <c r="A50" s="71"/>
      <c r="B50" s="68" t="s">
        <v>335</v>
      </c>
      <c r="C50" s="68" t="s">
        <v>516</v>
      </c>
      <c r="D50" s="252" t="s">
        <v>520</v>
      </c>
      <c r="E50" s="74" t="s">
        <v>520</v>
      </c>
      <c r="F50" s="75" t="s">
        <v>659</v>
      </c>
    </row>
    <row r="51" spans="1:10" s="87" customFormat="1" ht="25.5">
      <c r="A51" s="71"/>
      <c r="B51" s="68" t="s">
        <v>518</v>
      </c>
      <c r="C51" s="68" t="s">
        <v>517</v>
      </c>
      <c r="D51" s="252" t="s">
        <v>520</v>
      </c>
      <c r="E51" s="74" t="s">
        <v>520</v>
      </c>
      <c r="F51" s="75" t="s">
        <v>659</v>
      </c>
    </row>
    <row r="52" spans="1:10" s="87" customFormat="1" ht="25.5">
      <c r="A52" s="71"/>
      <c r="B52" s="68" t="s">
        <v>519</v>
      </c>
      <c r="C52" s="68" t="s">
        <v>537</v>
      </c>
      <c r="D52" s="252" t="s">
        <v>520</v>
      </c>
      <c r="E52" s="74" t="s">
        <v>520</v>
      </c>
      <c r="F52" s="75" t="s">
        <v>659</v>
      </c>
    </row>
    <row r="53" spans="1:10" s="87" customFormat="1" ht="25.5">
      <c r="A53" s="71"/>
      <c r="B53" s="68" t="s">
        <v>515</v>
      </c>
      <c r="C53" s="68" t="s">
        <v>538</v>
      </c>
      <c r="D53" s="252" t="s">
        <v>520</v>
      </c>
      <c r="E53" s="74" t="s">
        <v>520</v>
      </c>
      <c r="F53" s="75" t="s">
        <v>659</v>
      </c>
    </row>
    <row r="54" spans="1:10" s="87" customFormat="1" ht="25.5">
      <c r="A54" s="78" t="s">
        <v>115</v>
      </c>
      <c r="B54" s="72" t="s">
        <v>465</v>
      </c>
      <c r="C54" s="72" t="s">
        <v>116</v>
      </c>
      <c r="D54" s="255">
        <v>308934328</v>
      </c>
      <c r="E54" s="80">
        <v>7701308644</v>
      </c>
      <c r="F54" s="75">
        <v>9.3441522237104918E-2</v>
      </c>
    </row>
    <row r="55" spans="1:10" s="87" customFormat="1" ht="25.5">
      <c r="A55" s="71"/>
      <c r="B55" s="81" t="s">
        <v>466</v>
      </c>
      <c r="C55" s="68" t="s">
        <v>117</v>
      </c>
      <c r="D55" s="254">
        <v>51216594320</v>
      </c>
      <c r="E55" s="79">
        <v>119259878859</v>
      </c>
      <c r="F55" s="75">
        <v>0.70717320162137787</v>
      </c>
    </row>
    <row r="56" spans="1:10" s="87" customFormat="1" ht="25.5">
      <c r="A56" s="71"/>
      <c r="B56" s="76" t="s">
        <v>467</v>
      </c>
      <c r="C56" s="68" t="s">
        <v>118</v>
      </c>
      <c r="D56" s="256">
        <v>4609469.3499999996</v>
      </c>
      <c r="E56" s="82">
        <v>10812540.970000001</v>
      </c>
      <c r="F56" s="75">
        <v>0.67145267633726735</v>
      </c>
    </row>
    <row r="57" spans="1:10" s="87" customFormat="1" ht="25.5">
      <c r="A57" s="71"/>
      <c r="B57" s="76" t="s">
        <v>468</v>
      </c>
      <c r="C57" s="68" t="s">
        <v>119</v>
      </c>
      <c r="D57" s="256">
        <v>11111.16</v>
      </c>
      <c r="E57" s="82">
        <v>11029.77</v>
      </c>
      <c r="F57" s="75">
        <v>1.0531985076664088</v>
      </c>
      <c r="J57" s="480"/>
    </row>
    <row r="58" spans="1:10">
      <c r="A58" s="171"/>
      <c r="B58" s="172"/>
      <c r="C58" s="173"/>
      <c r="D58" s="174"/>
      <c r="E58" s="174"/>
      <c r="F58" s="175"/>
      <c r="I58" s="176"/>
      <c r="J58" s="488"/>
    </row>
    <row r="59" spans="1:10" ht="11.25" customHeight="1">
      <c r="A59" s="143"/>
      <c r="B59" s="177"/>
      <c r="C59" s="143"/>
      <c r="D59" s="178"/>
      <c r="E59" s="178"/>
      <c r="F59" s="179"/>
    </row>
    <row r="60" spans="1:10">
      <c r="A60" s="180" t="s">
        <v>190</v>
      </c>
      <c r="B60" s="143"/>
      <c r="C60" s="181"/>
      <c r="D60" s="182" t="s">
        <v>191</v>
      </c>
      <c r="E60" s="178"/>
      <c r="F60" s="179"/>
    </row>
    <row r="61" spans="1:10">
      <c r="A61" s="183" t="s">
        <v>192</v>
      </c>
      <c r="B61" s="143"/>
      <c r="C61" s="181"/>
      <c r="D61" s="184" t="s">
        <v>193</v>
      </c>
      <c r="E61" s="178"/>
      <c r="F61" s="179"/>
    </row>
    <row r="62" spans="1:10">
      <c r="A62" s="143"/>
      <c r="B62" s="143"/>
      <c r="C62" s="181"/>
      <c r="D62" s="181"/>
      <c r="E62" s="178"/>
      <c r="F62" s="179"/>
    </row>
    <row r="63" spans="1:10">
      <c r="A63" s="143"/>
      <c r="B63" s="143"/>
      <c r="C63" s="181"/>
      <c r="D63" s="181"/>
      <c r="E63" s="178"/>
      <c r="F63" s="179"/>
    </row>
    <row r="64" spans="1:10">
      <c r="A64" s="143"/>
      <c r="B64" s="143"/>
      <c r="C64" s="181"/>
      <c r="D64" s="181"/>
      <c r="E64" s="178"/>
      <c r="F64" s="179"/>
    </row>
    <row r="65" spans="1:6">
      <c r="A65" s="143"/>
      <c r="B65" s="143"/>
      <c r="C65" s="181"/>
      <c r="D65" s="181"/>
      <c r="E65" s="178"/>
      <c r="F65" s="179"/>
    </row>
    <row r="66" spans="1:6">
      <c r="A66" s="143"/>
      <c r="B66" s="143"/>
      <c r="C66" s="181"/>
      <c r="D66" s="181"/>
      <c r="E66" s="178"/>
      <c r="F66" s="179"/>
    </row>
    <row r="67" spans="1:6">
      <c r="A67" s="143"/>
      <c r="B67" s="143"/>
      <c r="C67" s="181"/>
      <c r="D67" s="181"/>
      <c r="E67" s="178"/>
      <c r="F67" s="179"/>
    </row>
    <row r="68" spans="1:6">
      <c r="A68" s="143"/>
      <c r="B68" s="143"/>
      <c r="C68" s="181"/>
      <c r="D68" s="181"/>
      <c r="E68" s="178"/>
      <c r="F68" s="179"/>
    </row>
    <row r="69" spans="1:6">
      <c r="A69" s="143"/>
      <c r="B69" s="143"/>
      <c r="C69" s="181"/>
      <c r="D69" s="181"/>
      <c r="E69" s="178"/>
      <c r="F69" s="179"/>
    </row>
    <row r="70" spans="1:6">
      <c r="A70" s="156"/>
      <c r="B70" s="156"/>
      <c r="C70" s="181"/>
      <c r="D70" s="157"/>
      <c r="E70" s="185"/>
      <c r="F70" s="186"/>
    </row>
    <row r="71" spans="1:6">
      <c r="A71" s="150" t="s">
        <v>257</v>
      </c>
      <c r="B71" s="143"/>
      <c r="C71" s="181"/>
      <c r="D71" s="153" t="s">
        <v>547</v>
      </c>
      <c r="E71" s="178"/>
      <c r="F71" s="179"/>
    </row>
    <row r="72" spans="1:6">
      <c r="A72" s="150" t="s">
        <v>548</v>
      </c>
      <c r="B72" s="143"/>
      <c r="C72" s="181"/>
      <c r="D72" s="153"/>
      <c r="E72" s="178"/>
      <c r="F72" s="179"/>
    </row>
    <row r="73" spans="1:6">
      <c r="A73" s="143" t="s">
        <v>258</v>
      </c>
      <c r="B73" s="143"/>
      <c r="C73" s="181"/>
      <c r="D73" s="152"/>
      <c r="E73" s="178"/>
      <c r="F73" s="179"/>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view="pageBreakPreview" topLeftCell="A4" zoomScale="85" zoomScaleNormal="100" zoomScaleSheetLayoutView="85" workbookViewId="0">
      <selection activeCell="D17" sqref="D17:F17 D33:F33 D37:F37 D45:F45 D47:F47 D51:F52"/>
    </sheetView>
  </sheetViews>
  <sheetFormatPr defaultRowHeight="15"/>
  <cols>
    <col min="1" max="1" width="7.140625" style="161" customWidth="1"/>
    <col min="2" max="2" width="48.5703125" style="161" customWidth="1"/>
    <col min="3" max="3" width="9.140625" style="161"/>
    <col min="4" max="4" width="21.85546875" style="187" customWidth="1"/>
    <col min="5" max="5" width="21.140625" style="187" customWidth="1"/>
    <col min="6" max="6" width="19.5703125" style="187" customWidth="1"/>
    <col min="7" max="7" width="15" style="161" customWidth="1"/>
    <col min="8" max="8" width="24.5703125" style="161" customWidth="1"/>
    <col min="9" max="13" width="9.140625" style="161" customWidth="1"/>
    <col min="14" max="14" width="9.140625" style="161"/>
    <col min="15" max="15" width="12.5703125" style="161" bestFit="1" customWidth="1"/>
    <col min="16" max="16384" width="9.140625" style="161"/>
  </cols>
  <sheetData>
    <row r="1" spans="1:20" ht="23.25" customHeight="1">
      <c r="A1" s="523" t="s">
        <v>553</v>
      </c>
      <c r="B1" s="523"/>
      <c r="C1" s="523"/>
      <c r="D1" s="523"/>
      <c r="E1" s="523"/>
      <c r="F1" s="523"/>
    </row>
    <row r="2" spans="1:20" ht="33" customHeight="1">
      <c r="A2" s="524" t="s">
        <v>552</v>
      </c>
      <c r="B2" s="524"/>
      <c r="C2" s="524"/>
      <c r="D2" s="524"/>
      <c r="E2" s="524"/>
      <c r="F2" s="524"/>
    </row>
    <row r="3" spans="1:20" ht="15" customHeight="1">
      <c r="A3" s="514" t="s">
        <v>321</v>
      </c>
      <c r="B3" s="514"/>
      <c r="C3" s="514"/>
      <c r="D3" s="514"/>
      <c r="E3" s="514"/>
      <c r="F3" s="514"/>
    </row>
    <row r="4" spans="1:20">
      <c r="A4" s="514"/>
      <c r="B4" s="514"/>
      <c r="C4" s="514"/>
      <c r="D4" s="514"/>
      <c r="E4" s="514"/>
      <c r="F4" s="514"/>
    </row>
    <row r="5" spans="1:20" s="18" customFormat="1">
      <c r="A5" s="526" t="str">
        <f>'ngay thang'!B10</f>
        <v>Tháng 10 năm 2020/October 2020</v>
      </c>
      <c r="B5" s="526"/>
      <c r="C5" s="526"/>
      <c r="D5" s="526"/>
      <c r="E5" s="526"/>
      <c r="F5" s="526"/>
    </row>
    <row r="6" spans="1:20">
      <c r="A6" s="109"/>
      <c r="B6" s="109"/>
      <c r="C6" s="109"/>
      <c r="D6" s="109"/>
      <c r="E6" s="109"/>
      <c r="F6" s="117"/>
    </row>
    <row r="7" spans="1:20" ht="30" customHeight="1">
      <c r="A7" s="510" t="s">
        <v>263</v>
      </c>
      <c r="B7" s="510"/>
      <c r="C7" s="510" t="s">
        <v>545</v>
      </c>
      <c r="D7" s="510"/>
      <c r="E7" s="510"/>
      <c r="F7" s="510"/>
    </row>
    <row r="8" spans="1:20" ht="30" customHeight="1">
      <c r="A8" s="509" t="s">
        <v>262</v>
      </c>
      <c r="B8" s="509"/>
      <c r="C8" s="509" t="s">
        <v>264</v>
      </c>
      <c r="D8" s="509"/>
      <c r="E8" s="509"/>
      <c r="F8" s="509"/>
    </row>
    <row r="9" spans="1:20" ht="30" customHeight="1">
      <c r="A9" s="510" t="s">
        <v>265</v>
      </c>
      <c r="B9" s="510"/>
      <c r="C9" s="510" t="s">
        <v>351</v>
      </c>
      <c r="D9" s="510"/>
      <c r="E9" s="510"/>
      <c r="F9" s="510"/>
    </row>
    <row r="10" spans="1:20" ht="30" customHeight="1">
      <c r="A10" s="509" t="s">
        <v>266</v>
      </c>
      <c r="B10" s="509"/>
      <c r="C10" s="509" t="str">
        <f>'ngay thang'!B14</f>
        <v>Ngày 04 tháng 11 năm 2020
04 Nov 2020</v>
      </c>
      <c r="D10" s="509"/>
      <c r="E10" s="509"/>
      <c r="F10" s="509"/>
    </row>
    <row r="11" spans="1:20" ht="24" customHeight="1">
      <c r="A11" s="114"/>
      <c r="B11" s="114"/>
      <c r="C11" s="114"/>
      <c r="D11" s="114"/>
      <c r="E11" s="114"/>
      <c r="F11" s="114"/>
    </row>
    <row r="12" spans="1:20" ht="21" customHeight="1">
      <c r="A12" s="164" t="s">
        <v>323</v>
      </c>
      <c r="D12" s="165"/>
      <c r="E12" s="165"/>
      <c r="F12" s="165"/>
    </row>
    <row r="13" spans="1:20" ht="43.5" customHeight="1">
      <c r="A13" s="167" t="s">
        <v>213</v>
      </c>
      <c r="B13" s="222" t="s">
        <v>187</v>
      </c>
      <c r="C13" s="222" t="s">
        <v>215</v>
      </c>
      <c r="D13" s="223" t="s">
        <v>345</v>
      </c>
      <c r="E13" s="223" t="s">
        <v>346</v>
      </c>
      <c r="F13" s="223" t="s">
        <v>246</v>
      </c>
    </row>
    <row r="14" spans="1:20" s="188" customFormat="1" ht="25.5">
      <c r="A14" s="86" t="s">
        <v>46</v>
      </c>
      <c r="B14" s="224" t="s">
        <v>469</v>
      </c>
      <c r="C14" s="224" t="s">
        <v>120</v>
      </c>
      <c r="D14" s="489">
        <v>382666378</v>
      </c>
      <c r="E14" s="489">
        <v>853543749</v>
      </c>
      <c r="F14" s="489">
        <v>3686042768</v>
      </c>
      <c r="G14" s="189"/>
      <c r="H14" s="189"/>
      <c r="I14" s="189"/>
      <c r="J14" s="189"/>
      <c r="L14" s="189"/>
      <c r="M14" s="189"/>
      <c r="N14" s="189"/>
      <c r="O14" s="189"/>
      <c r="P14" s="189"/>
      <c r="Q14" s="189"/>
      <c r="R14" s="189"/>
      <c r="S14" s="189"/>
      <c r="T14" s="189"/>
    </row>
    <row r="15" spans="1:20" s="84" customFormat="1" ht="25.5">
      <c r="A15" s="83">
        <v>1</v>
      </c>
      <c r="B15" s="225" t="s">
        <v>470</v>
      </c>
      <c r="C15" s="225" t="s">
        <v>121</v>
      </c>
      <c r="D15" s="490">
        <v>325206107</v>
      </c>
      <c r="E15" s="491">
        <v>660371513</v>
      </c>
      <c r="F15" s="492">
        <v>2659708205</v>
      </c>
      <c r="G15" s="85"/>
      <c r="H15" s="85"/>
      <c r="I15" s="85"/>
      <c r="J15" s="85"/>
      <c r="L15" s="85"/>
      <c r="M15" s="85"/>
      <c r="N15" s="85"/>
    </row>
    <row r="16" spans="1:20" s="84" customFormat="1" ht="25.5">
      <c r="A16" s="83">
        <v>2</v>
      </c>
      <c r="B16" s="225" t="s">
        <v>471</v>
      </c>
      <c r="C16" s="225" t="s">
        <v>122</v>
      </c>
      <c r="D16" s="491">
        <v>57460271</v>
      </c>
      <c r="E16" s="491">
        <v>193172236</v>
      </c>
      <c r="F16" s="492">
        <v>1026334563</v>
      </c>
      <c r="G16" s="85"/>
      <c r="H16" s="85"/>
      <c r="I16" s="85"/>
      <c r="J16" s="85"/>
      <c r="L16" s="85"/>
      <c r="M16" s="85"/>
      <c r="N16" s="85"/>
    </row>
    <row r="17" spans="1:20" s="84" customFormat="1" ht="25.5">
      <c r="A17" s="83">
        <v>3</v>
      </c>
      <c r="B17" s="225" t="s">
        <v>472</v>
      </c>
      <c r="C17" s="225" t="s">
        <v>123</v>
      </c>
      <c r="D17" s="491" t="s">
        <v>520</v>
      </c>
      <c r="E17" s="491" t="s">
        <v>520</v>
      </c>
      <c r="F17" s="491" t="s">
        <v>520</v>
      </c>
      <c r="G17" s="85"/>
      <c r="H17" s="85"/>
      <c r="I17" s="85"/>
      <c r="J17" s="85"/>
      <c r="L17" s="85"/>
      <c r="M17" s="85"/>
      <c r="N17" s="85"/>
    </row>
    <row r="18" spans="1:20" s="188" customFormat="1" ht="25.5">
      <c r="A18" s="86" t="s">
        <v>56</v>
      </c>
      <c r="B18" s="224" t="s">
        <v>473</v>
      </c>
      <c r="C18" s="224" t="s">
        <v>124</v>
      </c>
      <c r="D18" s="489">
        <v>163211194</v>
      </c>
      <c r="E18" s="489">
        <v>273330315</v>
      </c>
      <c r="F18" s="489">
        <v>1598709965</v>
      </c>
      <c r="G18" s="189"/>
      <c r="H18" s="189"/>
      <c r="I18" s="189"/>
      <c r="J18" s="189"/>
      <c r="L18" s="189"/>
      <c r="M18" s="189"/>
      <c r="N18" s="189"/>
      <c r="O18" s="189"/>
      <c r="P18" s="189"/>
      <c r="Q18" s="189"/>
      <c r="R18" s="189"/>
      <c r="S18" s="189"/>
      <c r="T18" s="189"/>
    </row>
    <row r="19" spans="1:20" s="84" customFormat="1" ht="25.5">
      <c r="A19" s="83">
        <v>1</v>
      </c>
      <c r="B19" s="225" t="s">
        <v>474</v>
      </c>
      <c r="C19" s="225" t="s">
        <v>125</v>
      </c>
      <c r="D19" s="491">
        <v>71195454</v>
      </c>
      <c r="E19" s="491">
        <v>165164936</v>
      </c>
      <c r="F19" s="492">
        <v>732971266</v>
      </c>
      <c r="G19" s="85"/>
      <c r="H19" s="85"/>
      <c r="I19" s="85"/>
      <c r="J19" s="85"/>
      <c r="L19" s="85"/>
      <c r="M19" s="85"/>
      <c r="N19" s="85"/>
    </row>
    <row r="20" spans="1:20" s="84" customFormat="1" ht="25.5">
      <c r="A20" s="83">
        <v>2</v>
      </c>
      <c r="B20" s="225" t="s">
        <v>475</v>
      </c>
      <c r="C20" s="225" t="s">
        <v>126</v>
      </c>
      <c r="D20" s="491">
        <v>25571529</v>
      </c>
      <c r="E20" s="491">
        <v>25787541</v>
      </c>
      <c r="F20" s="492">
        <v>246154897</v>
      </c>
      <c r="G20" s="85"/>
      <c r="H20" s="85"/>
      <c r="I20" s="85"/>
      <c r="J20" s="85"/>
      <c r="L20" s="85"/>
      <c r="M20" s="85"/>
      <c r="N20" s="85"/>
    </row>
    <row r="21" spans="1:20" s="84" customFormat="1" ht="25.5">
      <c r="A21" s="83"/>
      <c r="B21" s="226" t="s">
        <v>277</v>
      </c>
      <c r="C21" s="225" t="s">
        <v>209</v>
      </c>
      <c r="D21" s="491">
        <v>20000000</v>
      </c>
      <c r="E21" s="491">
        <v>20000000</v>
      </c>
      <c r="F21" s="492">
        <v>192387096</v>
      </c>
      <c r="G21" s="85"/>
      <c r="H21" s="85"/>
      <c r="I21" s="85"/>
      <c r="J21" s="85"/>
      <c r="L21" s="85"/>
      <c r="M21" s="85"/>
      <c r="N21" s="85"/>
    </row>
    <row r="22" spans="1:20" s="84" customFormat="1" ht="25.5">
      <c r="A22" s="83"/>
      <c r="B22" s="226" t="s">
        <v>278</v>
      </c>
      <c r="C22" s="225" t="s">
        <v>210</v>
      </c>
      <c r="D22" s="491">
        <v>71529</v>
      </c>
      <c r="E22" s="491">
        <v>287541</v>
      </c>
      <c r="F22" s="492">
        <v>861359</v>
      </c>
      <c r="G22" s="85"/>
      <c r="H22" s="85"/>
      <c r="I22" s="85"/>
      <c r="J22" s="85"/>
      <c r="L22" s="85"/>
      <c r="M22" s="85"/>
      <c r="N22" s="85"/>
    </row>
    <row r="23" spans="1:20" s="84" customFormat="1" ht="25.5">
      <c r="A23" s="83"/>
      <c r="B23" s="226" t="s">
        <v>279</v>
      </c>
      <c r="C23" s="225" t="s">
        <v>247</v>
      </c>
      <c r="D23" s="491">
        <v>5500000</v>
      </c>
      <c r="E23" s="491">
        <v>5500000</v>
      </c>
      <c r="F23" s="492">
        <v>52906442</v>
      </c>
      <c r="G23" s="85"/>
      <c r="H23" s="85"/>
      <c r="I23" s="85"/>
      <c r="J23" s="85"/>
      <c r="L23" s="85"/>
      <c r="M23" s="85"/>
      <c r="N23" s="85"/>
    </row>
    <row r="24" spans="1:20" s="84" customFormat="1" ht="65.25" customHeight="1">
      <c r="A24" s="83">
        <v>3</v>
      </c>
      <c r="B24" s="227" t="s">
        <v>476</v>
      </c>
      <c r="C24" s="225" t="s">
        <v>127</v>
      </c>
      <c r="D24" s="491">
        <v>27500000</v>
      </c>
      <c r="E24" s="491">
        <v>27500000</v>
      </c>
      <c r="F24" s="492">
        <v>269819346</v>
      </c>
      <c r="G24" s="85"/>
      <c r="H24" s="85"/>
      <c r="I24" s="85"/>
      <c r="J24" s="85"/>
      <c r="L24" s="85"/>
      <c r="M24" s="85"/>
      <c r="N24" s="85"/>
    </row>
    <row r="25" spans="1:20" s="84" customFormat="1" ht="25.5">
      <c r="A25" s="83"/>
      <c r="B25" s="225" t="s">
        <v>477</v>
      </c>
      <c r="C25" s="225" t="s">
        <v>208</v>
      </c>
      <c r="D25" s="491">
        <v>16500000</v>
      </c>
      <c r="E25" s="491">
        <v>16500000</v>
      </c>
      <c r="F25" s="492">
        <v>158719346</v>
      </c>
      <c r="G25" s="85"/>
      <c r="H25" s="85"/>
      <c r="I25" s="85"/>
      <c r="J25" s="85"/>
      <c r="L25" s="85"/>
      <c r="M25" s="85"/>
      <c r="N25" s="85"/>
    </row>
    <row r="26" spans="1:20" s="84" customFormat="1" ht="51">
      <c r="A26" s="83"/>
      <c r="B26" s="225" t="s">
        <v>478</v>
      </c>
      <c r="C26" s="225" t="s">
        <v>211</v>
      </c>
      <c r="D26" s="491">
        <v>11000000</v>
      </c>
      <c r="E26" s="491">
        <v>11000000</v>
      </c>
      <c r="F26" s="492">
        <v>111100000</v>
      </c>
      <c r="G26" s="85"/>
      <c r="H26" s="85"/>
      <c r="I26" s="85"/>
      <c r="J26" s="85"/>
      <c r="L26" s="85"/>
      <c r="M26" s="85"/>
      <c r="N26" s="85"/>
    </row>
    <row r="27" spans="1:20" s="84" customFormat="1" ht="25.5">
      <c r="A27" s="83">
        <v>4</v>
      </c>
      <c r="B27" s="225" t="s">
        <v>479</v>
      </c>
      <c r="C27" s="225" t="s">
        <v>128</v>
      </c>
      <c r="D27" s="491">
        <v>5590168</v>
      </c>
      <c r="E27" s="491">
        <v>5409840</v>
      </c>
      <c r="F27" s="492">
        <v>55000039</v>
      </c>
      <c r="G27" s="85"/>
      <c r="H27" s="85"/>
      <c r="I27" s="85"/>
      <c r="J27" s="85"/>
      <c r="L27" s="85"/>
      <c r="M27" s="85"/>
      <c r="N27" s="85"/>
    </row>
    <row r="28" spans="1:20" s="84" customFormat="1" ht="63.75">
      <c r="A28" s="83">
        <v>5</v>
      </c>
      <c r="B28" s="225" t="s">
        <v>480</v>
      </c>
      <c r="C28" s="225" t="s">
        <v>129</v>
      </c>
      <c r="D28" s="491">
        <v>15000000</v>
      </c>
      <c r="E28" s="491">
        <v>15000000</v>
      </c>
      <c r="F28" s="492">
        <v>150000000</v>
      </c>
      <c r="G28" s="85"/>
      <c r="H28" s="85"/>
      <c r="I28" s="85"/>
      <c r="J28" s="85"/>
      <c r="L28" s="85"/>
      <c r="M28" s="85"/>
      <c r="N28" s="85"/>
    </row>
    <row r="29" spans="1:20" s="84" customFormat="1" ht="138.75" customHeight="1">
      <c r="A29" s="83">
        <v>6</v>
      </c>
      <c r="B29" s="227" t="s">
        <v>481</v>
      </c>
      <c r="C29" s="225" t="s">
        <v>130</v>
      </c>
      <c r="D29" s="493">
        <v>6775953</v>
      </c>
      <c r="E29" s="493">
        <v>6557374</v>
      </c>
      <c r="F29" s="492">
        <v>66666636</v>
      </c>
      <c r="G29" s="85">
        <f>D29-BCthunhap!D36</f>
        <v>0</v>
      </c>
      <c r="H29" s="85"/>
      <c r="I29" s="85"/>
      <c r="J29" s="85"/>
      <c r="L29" s="85"/>
      <c r="M29" s="85"/>
      <c r="N29" s="85"/>
    </row>
    <row r="30" spans="1:20" s="84" customFormat="1" ht="51">
      <c r="A30" s="83">
        <v>7</v>
      </c>
      <c r="B30" s="225" t="s">
        <v>482</v>
      </c>
      <c r="C30" s="225" t="s">
        <v>131</v>
      </c>
      <c r="D30" s="491">
        <v>11096902</v>
      </c>
      <c r="E30" s="491">
        <v>27216560</v>
      </c>
      <c r="F30" s="492">
        <v>71156204</v>
      </c>
      <c r="G30" s="85">
        <f>D30-BCthunhap!D24</f>
        <v>0</v>
      </c>
      <c r="H30" s="85"/>
      <c r="I30" s="85"/>
      <c r="J30" s="85"/>
      <c r="L30" s="85"/>
      <c r="M30" s="85"/>
      <c r="N30" s="85"/>
    </row>
    <row r="31" spans="1:20" s="84" customFormat="1" ht="25.5">
      <c r="A31" s="219"/>
      <c r="B31" s="225" t="s">
        <v>337</v>
      </c>
      <c r="C31" s="225" t="s">
        <v>339</v>
      </c>
      <c r="D31" s="491">
        <v>5548451</v>
      </c>
      <c r="E31" s="491">
        <v>13558278</v>
      </c>
      <c r="F31" s="492">
        <v>34711353</v>
      </c>
      <c r="G31" s="85"/>
      <c r="H31" s="85"/>
      <c r="I31" s="85"/>
      <c r="J31" s="85"/>
      <c r="L31" s="85"/>
      <c r="M31" s="85"/>
      <c r="N31" s="85"/>
    </row>
    <row r="32" spans="1:20" s="84" customFormat="1" ht="25.5">
      <c r="A32" s="219"/>
      <c r="B32" s="225" t="s">
        <v>338</v>
      </c>
      <c r="C32" s="225" t="s">
        <v>340</v>
      </c>
      <c r="D32" s="491">
        <v>5548451</v>
      </c>
      <c r="E32" s="491">
        <v>13658282</v>
      </c>
      <c r="F32" s="492">
        <v>36444851</v>
      </c>
      <c r="G32" s="85"/>
      <c r="H32" s="85"/>
      <c r="I32" s="85"/>
      <c r="J32" s="85"/>
      <c r="L32" s="85"/>
      <c r="M32" s="85"/>
      <c r="N32" s="85"/>
    </row>
    <row r="33" spans="1:20" s="84" customFormat="1" ht="25.5">
      <c r="A33" s="296"/>
      <c r="B33" s="225" t="s">
        <v>529</v>
      </c>
      <c r="C33" s="225" t="s">
        <v>530</v>
      </c>
      <c r="D33" s="491" t="s">
        <v>520</v>
      </c>
      <c r="E33" s="491" t="s">
        <v>520</v>
      </c>
      <c r="F33" s="492" t="s">
        <v>520</v>
      </c>
      <c r="G33" s="85"/>
      <c r="H33" s="85"/>
      <c r="I33" s="85"/>
      <c r="J33" s="85"/>
      <c r="L33" s="85"/>
      <c r="M33" s="85"/>
      <c r="N33" s="85"/>
    </row>
    <row r="34" spans="1:20" s="84" customFormat="1" ht="25.5">
      <c r="A34" s="83">
        <v>8</v>
      </c>
      <c r="B34" s="225" t="s">
        <v>483</v>
      </c>
      <c r="C34" s="225" t="s">
        <v>132</v>
      </c>
      <c r="D34" s="491">
        <v>481188</v>
      </c>
      <c r="E34" s="491">
        <v>694064</v>
      </c>
      <c r="F34" s="492">
        <v>6941577</v>
      </c>
      <c r="G34" s="85"/>
      <c r="H34" s="85"/>
      <c r="I34" s="85"/>
      <c r="J34" s="85"/>
      <c r="L34" s="85"/>
      <c r="M34" s="85"/>
      <c r="N34" s="85"/>
    </row>
    <row r="35" spans="1:20" s="84" customFormat="1" ht="25.5">
      <c r="A35" s="83"/>
      <c r="B35" s="225" t="s">
        <v>341</v>
      </c>
      <c r="C35" s="225" t="s">
        <v>133</v>
      </c>
      <c r="D35" s="491">
        <v>57693</v>
      </c>
      <c r="E35" s="491">
        <v>284230</v>
      </c>
      <c r="F35" s="492">
        <v>1039979</v>
      </c>
      <c r="G35" s="85"/>
      <c r="H35" s="85"/>
      <c r="I35" s="85"/>
      <c r="J35" s="85"/>
      <c r="L35" s="85"/>
      <c r="M35" s="85"/>
      <c r="N35" s="85"/>
    </row>
    <row r="36" spans="1:20" s="84" customFormat="1" ht="25.5">
      <c r="A36" s="83"/>
      <c r="B36" s="225" t="s">
        <v>484</v>
      </c>
      <c r="C36" s="225" t="s">
        <v>212</v>
      </c>
      <c r="D36" s="491">
        <v>423495</v>
      </c>
      <c r="E36" s="491">
        <v>409834</v>
      </c>
      <c r="F36" s="492">
        <v>5901598</v>
      </c>
      <c r="G36" s="85"/>
      <c r="H36" s="85"/>
      <c r="I36" s="85"/>
      <c r="J36" s="85"/>
      <c r="L36" s="85"/>
      <c r="M36" s="85"/>
      <c r="N36" s="85"/>
    </row>
    <row r="37" spans="1:20" s="84" customFormat="1" ht="25.5">
      <c r="A37" s="83"/>
      <c r="B37" s="225" t="s">
        <v>342</v>
      </c>
      <c r="C37" s="225" t="s">
        <v>207</v>
      </c>
      <c r="D37" s="491" t="s">
        <v>520</v>
      </c>
      <c r="E37" s="491" t="s">
        <v>520</v>
      </c>
      <c r="F37" s="492" t="s">
        <v>520</v>
      </c>
      <c r="G37" s="85"/>
      <c r="H37" s="85"/>
      <c r="I37" s="85"/>
      <c r="J37" s="85"/>
      <c r="L37" s="85"/>
      <c r="M37" s="85"/>
      <c r="N37" s="85"/>
    </row>
    <row r="38" spans="1:20" s="84" customFormat="1" ht="25.5">
      <c r="A38" s="83" t="s">
        <v>134</v>
      </c>
      <c r="B38" s="224" t="s">
        <v>485</v>
      </c>
      <c r="C38" s="225" t="s">
        <v>135</v>
      </c>
      <c r="D38" s="489">
        <v>219455184</v>
      </c>
      <c r="E38" s="489">
        <v>580213434</v>
      </c>
      <c r="F38" s="489">
        <v>2087332803</v>
      </c>
      <c r="G38" s="85"/>
      <c r="H38" s="85"/>
      <c r="I38" s="85"/>
      <c r="J38" s="85"/>
      <c r="L38" s="85"/>
      <c r="M38" s="85"/>
      <c r="N38" s="85"/>
    </row>
    <row r="39" spans="1:20" s="84" customFormat="1" ht="25.5">
      <c r="A39" s="83" t="s">
        <v>136</v>
      </c>
      <c r="B39" s="224" t="s">
        <v>486</v>
      </c>
      <c r="C39" s="225" t="s">
        <v>137</v>
      </c>
      <c r="D39" s="494">
        <v>184097252</v>
      </c>
      <c r="E39" s="494">
        <v>-630415</v>
      </c>
      <c r="F39" s="494">
        <v>302190188</v>
      </c>
      <c r="G39" s="85"/>
      <c r="H39" s="85"/>
      <c r="I39" s="85"/>
      <c r="J39" s="85"/>
      <c r="L39" s="85"/>
      <c r="M39" s="85"/>
      <c r="N39" s="85"/>
    </row>
    <row r="40" spans="1:20" s="84" customFormat="1" ht="25.5">
      <c r="A40" s="83">
        <v>1</v>
      </c>
      <c r="B40" s="225" t="s">
        <v>487</v>
      </c>
      <c r="C40" s="225" t="s">
        <v>138</v>
      </c>
      <c r="D40" s="495">
        <v>-10255228</v>
      </c>
      <c r="E40" s="496">
        <v>-11340068</v>
      </c>
      <c r="F40" s="497">
        <v>49905545</v>
      </c>
      <c r="G40" s="85"/>
      <c r="H40" s="85"/>
      <c r="I40" s="85"/>
      <c r="J40" s="85"/>
      <c r="L40" s="85"/>
      <c r="M40" s="85"/>
      <c r="N40" s="85"/>
    </row>
    <row r="41" spans="1:20" s="84" customFormat="1" ht="25.5">
      <c r="A41" s="83">
        <v>2</v>
      </c>
      <c r="B41" s="225" t="s">
        <v>488</v>
      </c>
      <c r="C41" s="225" t="s">
        <v>139</v>
      </c>
      <c r="D41" s="493">
        <v>194352480</v>
      </c>
      <c r="E41" s="493">
        <v>10709653</v>
      </c>
      <c r="F41" s="492">
        <v>252284643</v>
      </c>
      <c r="G41" s="85"/>
      <c r="H41" s="85"/>
      <c r="I41" s="85"/>
      <c r="J41" s="85"/>
      <c r="L41" s="85"/>
      <c r="M41" s="85"/>
      <c r="N41" s="85"/>
    </row>
    <row r="42" spans="1:20" s="84" customFormat="1" ht="51">
      <c r="A42" s="83" t="s">
        <v>140</v>
      </c>
      <c r="B42" s="224" t="s">
        <v>489</v>
      </c>
      <c r="C42" s="225" t="s">
        <v>141</v>
      </c>
      <c r="D42" s="494">
        <v>403552436</v>
      </c>
      <c r="E42" s="494">
        <v>579583019</v>
      </c>
      <c r="F42" s="494">
        <v>2389522991</v>
      </c>
      <c r="G42" s="85"/>
      <c r="H42" s="85"/>
      <c r="I42" s="85"/>
      <c r="J42" s="85"/>
      <c r="L42" s="85"/>
      <c r="M42" s="85"/>
      <c r="N42" s="85"/>
    </row>
    <row r="43" spans="1:20" s="84" customFormat="1" ht="25.5">
      <c r="A43" s="83" t="s">
        <v>67</v>
      </c>
      <c r="B43" s="224" t="s">
        <v>490</v>
      </c>
      <c r="C43" s="225" t="s">
        <v>142</v>
      </c>
      <c r="D43" s="494">
        <v>119259878859</v>
      </c>
      <c r="E43" s="494">
        <v>80221911383</v>
      </c>
      <c r="F43" s="489">
        <v>31254159540</v>
      </c>
      <c r="G43" s="85"/>
      <c r="H43" s="85"/>
      <c r="I43" s="85"/>
      <c r="J43" s="85"/>
      <c r="L43" s="85"/>
      <c r="M43" s="85"/>
      <c r="N43" s="85"/>
    </row>
    <row r="44" spans="1:20" s="84" customFormat="1" ht="38.25">
      <c r="A44" s="83" t="s">
        <v>143</v>
      </c>
      <c r="B44" s="224" t="s">
        <v>491</v>
      </c>
      <c r="C44" s="225" t="s">
        <v>144</v>
      </c>
      <c r="D44" s="494">
        <v>-68043284539</v>
      </c>
      <c r="E44" s="494">
        <v>39037967476</v>
      </c>
      <c r="F44" s="494">
        <v>19962434780</v>
      </c>
      <c r="G44" s="85"/>
      <c r="H44" s="85"/>
      <c r="I44" s="85"/>
      <c r="J44" s="85"/>
      <c r="L44" s="85"/>
      <c r="M44" s="85"/>
      <c r="N44" s="85"/>
      <c r="O44" s="85"/>
      <c r="P44" s="85"/>
      <c r="Q44" s="85"/>
      <c r="R44" s="85"/>
      <c r="S44" s="85"/>
      <c r="T44" s="85"/>
    </row>
    <row r="45" spans="1:20" s="84" customFormat="1" ht="12.75">
      <c r="A45" s="83"/>
      <c r="B45" s="225" t="s">
        <v>492</v>
      </c>
      <c r="C45" s="225" t="s">
        <v>145</v>
      </c>
      <c r="D45" s="491" t="s">
        <v>520</v>
      </c>
      <c r="E45" s="491" t="s">
        <v>520</v>
      </c>
      <c r="F45" s="491" t="s">
        <v>520</v>
      </c>
      <c r="G45" s="85"/>
      <c r="H45" s="85"/>
      <c r="I45" s="85"/>
      <c r="J45" s="85"/>
      <c r="L45" s="85"/>
      <c r="M45" s="85"/>
      <c r="N45" s="85"/>
    </row>
    <row r="46" spans="1:20" s="84" customFormat="1" ht="51">
      <c r="A46" s="83">
        <v>1</v>
      </c>
      <c r="B46" s="225" t="s">
        <v>493</v>
      </c>
      <c r="C46" s="225" t="s">
        <v>343</v>
      </c>
      <c r="D46" s="498">
        <v>403552436</v>
      </c>
      <c r="E46" s="491">
        <v>579583019</v>
      </c>
      <c r="F46" s="492">
        <v>2389522991</v>
      </c>
      <c r="G46" s="85"/>
      <c r="H46" s="85"/>
      <c r="I46" s="85"/>
      <c r="J46" s="85"/>
      <c r="L46" s="85"/>
      <c r="M46" s="85"/>
      <c r="N46" s="85"/>
    </row>
    <row r="47" spans="1:20" s="84" customFormat="1" ht="51">
      <c r="A47" s="83">
        <v>2</v>
      </c>
      <c r="B47" s="225" t="s">
        <v>494</v>
      </c>
      <c r="C47" s="225" t="s">
        <v>344</v>
      </c>
      <c r="D47" s="491" t="s">
        <v>520</v>
      </c>
      <c r="E47" s="491" t="s">
        <v>520</v>
      </c>
      <c r="F47" s="499" t="s">
        <v>520</v>
      </c>
      <c r="G47" s="85"/>
      <c r="H47" s="85"/>
      <c r="I47" s="85"/>
      <c r="J47" s="85"/>
      <c r="L47" s="85"/>
      <c r="M47" s="85"/>
      <c r="N47" s="85"/>
    </row>
    <row r="48" spans="1:20" s="84" customFormat="1" ht="51">
      <c r="A48" s="83">
        <v>3</v>
      </c>
      <c r="B48" s="225" t="s">
        <v>495</v>
      </c>
      <c r="C48" s="225" t="s">
        <v>146</v>
      </c>
      <c r="D48" s="491">
        <v>21257956894</v>
      </c>
      <c r="E48" s="491">
        <v>150030572193</v>
      </c>
      <c r="F48" s="492">
        <v>456650317522</v>
      </c>
      <c r="G48" s="85"/>
      <c r="H48" s="85"/>
      <c r="I48" s="85"/>
      <c r="J48" s="85"/>
      <c r="L48" s="85"/>
      <c r="M48" s="85"/>
      <c r="N48" s="85"/>
    </row>
    <row r="49" spans="1:14" s="84" customFormat="1" ht="38.25">
      <c r="A49" s="83">
        <v>4</v>
      </c>
      <c r="B49" s="225" t="s">
        <v>496</v>
      </c>
      <c r="C49" s="225" t="s">
        <v>147</v>
      </c>
      <c r="D49" s="500">
        <v>-89704793869</v>
      </c>
      <c r="E49" s="500">
        <v>-111572187736</v>
      </c>
      <c r="F49" s="493">
        <v>-439077405733</v>
      </c>
      <c r="G49" s="85"/>
      <c r="H49" s="85"/>
      <c r="I49" s="85"/>
      <c r="J49" s="85"/>
      <c r="L49" s="85"/>
      <c r="M49" s="85"/>
      <c r="N49" s="85"/>
    </row>
    <row r="50" spans="1:14" s="84" customFormat="1" ht="25.5">
      <c r="A50" s="83" t="s">
        <v>148</v>
      </c>
      <c r="B50" s="224" t="s">
        <v>497</v>
      </c>
      <c r="C50" s="225" t="s">
        <v>149</v>
      </c>
      <c r="D50" s="489">
        <v>51216594320</v>
      </c>
      <c r="E50" s="489">
        <v>119259878859</v>
      </c>
      <c r="F50" s="489">
        <v>51216594320</v>
      </c>
      <c r="G50" s="85"/>
      <c r="H50" s="85"/>
      <c r="I50" s="85"/>
      <c r="J50" s="85"/>
      <c r="L50" s="85"/>
      <c r="M50" s="85"/>
      <c r="N50" s="85"/>
    </row>
    <row r="51" spans="1:14" s="84" customFormat="1" ht="38.25">
      <c r="A51" s="83" t="s">
        <v>280</v>
      </c>
      <c r="B51" s="224" t="s">
        <v>498</v>
      </c>
      <c r="C51" s="225" t="s">
        <v>281</v>
      </c>
      <c r="D51" s="257" t="s">
        <v>520</v>
      </c>
      <c r="E51" s="257" t="s">
        <v>520</v>
      </c>
      <c r="F51" s="258" t="s">
        <v>520</v>
      </c>
      <c r="G51" s="85"/>
      <c r="H51" s="85"/>
      <c r="I51" s="85"/>
      <c r="J51" s="85"/>
      <c r="L51" s="85"/>
      <c r="M51" s="85"/>
      <c r="N51" s="85"/>
    </row>
    <row r="52" spans="1:14" s="84" customFormat="1" ht="38.25">
      <c r="A52" s="83"/>
      <c r="B52" s="225" t="s">
        <v>499</v>
      </c>
      <c r="C52" s="225" t="s">
        <v>282</v>
      </c>
      <c r="D52" s="259" t="s">
        <v>520</v>
      </c>
      <c r="E52" s="259" t="s">
        <v>520</v>
      </c>
      <c r="F52" s="258" t="s">
        <v>520</v>
      </c>
      <c r="G52" s="85"/>
      <c r="H52" s="85"/>
      <c r="I52" s="85"/>
      <c r="J52" s="85"/>
      <c r="L52" s="85"/>
      <c r="M52" s="85"/>
      <c r="N52" s="85"/>
    </row>
    <row r="53" spans="1:14">
      <c r="A53" s="151"/>
      <c r="B53" s="151"/>
      <c r="C53" s="152"/>
      <c r="D53" s="152"/>
      <c r="E53" s="190"/>
      <c r="F53" s="125"/>
    </row>
    <row r="54" spans="1:14" s="117" customFormat="1" ht="12.75">
      <c r="A54" s="150" t="s">
        <v>190</v>
      </c>
      <c r="B54" s="151"/>
      <c r="C54" s="152"/>
      <c r="D54" s="153" t="s">
        <v>191</v>
      </c>
      <c r="E54" s="153"/>
      <c r="F54" s="125"/>
    </row>
    <row r="55" spans="1:14" s="117" customFormat="1" ht="12.75">
      <c r="A55" s="154" t="s">
        <v>192</v>
      </c>
      <c r="B55" s="151"/>
      <c r="C55" s="152"/>
      <c r="D55" s="155" t="s">
        <v>193</v>
      </c>
      <c r="E55" s="155"/>
      <c r="F55" s="125"/>
    </row>
    <row r="56" spans="1:14" s="117" customFormat="1" ht="12.75">
      <c r="A56" s="151"/>
      <c r="B56" s="151"/>
      <c r="C56" s="152"/>
      <c r="D56" s="152"/>
      <c r="E56" s="152"/>
      <c r="F56" s="125"/>
    </row>
    <row r="57" spans="1:14" s="117" customFormat="1" ht="12.75">
      <c r="A57" s="151"/>
      <c r="B57" s="151"/>
      <c r="C57" s="152"/>
      <c r="D57" s="152"/>
      <c r="E57" s="152"/>
      <c r="F57" s="125"/>
    </row>
    <row r="58" spans="1:14" s="117" customFormat="1" ht="12.75">
      <c r="A58" s="151"/>
      <c r="B58" s="151"/>
      <c r="C58" s="152"/>
      <c r="D58" s="152"/>
      <c r="E58" s="152"/>
      <c r="F58" s="125"/>
    </row>
    <row r="59" spans="1:14" s="117" customFormat="1" ht="12.75">
      <c r="A59" s="151"/>
      <c r="B59" s="151"/>
      <c r="C59" s="152"/>
      <c r="D59" s="152"/>
      <c r="E59" s="152"/>
      <c r="F59" s="125"/>
    </row>
    <row r="60" spans="1:14" s="117" customFormat="1" ht="12.75">
      <c r="A60" s="151"/>
      <c r="B60" s="151"/>
      <c r="C60" s="152"/>
      <c r="D60" s="152"/>
      <c r="E60" s="152"/>
      <c r="F60" s="125"/>
    </row>
    <row r="61" spans="1:14" s="117" customFormat="1" ht="12.75">
      <c r="A61" s="151"/>
      <c r="B61" s="151"/>
      <c r="C61" s="152"/>
      <c r="D61" s="152"/>
      <c r="E61" s="152"/>
      <c r="F61" s="125"/>
    </row>
    <row r="62" spans="1:14" s="117" customFormat="1" ht="12.75">
      <c r="A62" s="156"/>
      <c r="B62" s="156"/>
      <c r="C62" s="152"/>
      <c r="D62" s="157"/>
      <c r="E62" s="157"/>
      <c r="F62" s="125"/>
    </row>
    <row r="63" spans="1:14" s="117" customFormat="1" ht="12.75">
      <c r="A63" s="150" t="s">
        <v>257</v>
      </c>
      <c r="B63" s="151"/>
      <c r="C63" s="152"/>
      <c r="D63" s="153" t="s">
        <v>547</v>
      </c>
      <c r="E63" s="153"/>
      <c r="F63" s="125"/>
    </row>
    <row r="64" spans="1:14" s="117" customFormat="1" ht="12.75">
      <c r="A64" s="150" t="s">
        <v>548</v>
      </c>
      <c r="B64" s="151"/>
      <c r="C64" s="152"/>
      <c r="D64" s="153"/>
      <c r="E64" s="153"/>
      <c r="F64" s="125"/>
    </row>
    <row r="65" spans="1:6" s="117" customFormat="1" ht="12.75">
      <c r="A65" s="143" t="s">
        <v>258</v>
      </c>
      <c r="B65" s="151"/>
      <c r="C65" s="152"/>
      <c r="D65" s="152"/>
      <c r="E65" s="152"/>
      <c r="F65" s="125"/>
    </row>
    <row r="66" spans="1:6">
      <c r="A66" s="151"/>
      <c r="B66" s="151"/>
      <c r="C66" s="152"/>
      <c r="D66" s="152"/>
      <c r="E66" s="190"/>
      <c r="F66" s="125"/>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6"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Q150"/>
  <sheetViews>
    <sheetView view="pageBreakPreview" topLeftCell="A34" zoomScale="85" zoomScaleNormal="100" zoomScaleSheetLayoutView="85" workbookViewId="0">
      <selection activeCell="C32" sqref="C32"/>
    </sheetView>
  </sheetViews>
  <sheetFormatPr defaultRowHeight="15"/>
  <cols>
    <col min="1" max="1" width="6" style="212" customWidth="1"/>
    <col min="2" max="2" width="32.140625" style="161" customWidth="1"/>
    <col min="3" max="3" width="12.28515625" style="161" customWidth="1"/>
    <col min="4" max="4" width="14.85546875" style="161" customWidth="1"/>
    <col min="5" max="5" width="20" style="161" customWidth="1"/>
    <col min="6" max="6" width="24.42578125" style="161" customWidth="1"/>
    <col min="7" max="7" width="18.42578125" style="161" customWidth="1"/>
    <col min="8" max="8" width="2.5703125" style="161" customWidth="1"/>
    <col min="9" max="16384" width="9.140625" style="161"/>
  </cols>
  <sheetData>
    <row r="1" spans="1:8" ht="25.5" customHeight="1">
      <c r="A1" s="523" t="s">
        <v>553</v>
      </c>
      <c r="B1" s="523"/>
      <c r="C1" s="523"/>
      <c r="D1" s="523"/>
      <c r="E1" s="523"/>
      <c r="F1" s="523"/>
      <c r="G1" s="523"/>
      <c r="H1" s="160"/>
    </row>
    <row r="2" spans="1:8" ht="29.25" customHeight="1">
      <c r="A2" s="527" t="s">
        <v>552</v>
      </c>
      <c r="B2" s="527"/>
      <c r="C2" s="527"/>
      <c r="D2" s="527"/>
      <c r="E2" s="527"/>
      <c r="F2" s="527"/>
      <c r="G2" s="527"/>
      <c r="H2" s="162"/>
    </row>
    <row r="3" spans="1:8">
      <c r="A3" s="514" t="s">
        <v>321</v>
      </c>
      <c r="B3" s="514"/>
      <c r="C3" s="514"/>
      <c r="D3" s="514"/>
      <c r="E3" s="514"/>
      <c r="F3" s="514"/>
      <c r="G3" s="514"/>
      <c r="H3" s="105"/>
    </row>
    <row r="4" spans="1:8">
      <c r="A4" s="514"/>
      <c r="B4" s="514"/>
      <c r="C4" s="514"/>
      <c r="D4" s="514"/>
      <c r="E4" s="514"/>
      <c r="F4" s="514"/>
      <c r="G4" s="514"/>
      <c r="H4" s="105"/>
    </row>
    <row r="5" spans="1:8">
      <c r="A5" s="525" t="str">
        <f>'ngay thang'!B12</f>
        <v>Tại ngày 31 tháng 10 năm 2020/As at 31 October 2020</v>
      </c>
      <c r="B5" s="525"/>
      <c r="C5" s="525"/>
      <c r="D5" s="525"/>
      <c r="E5" s="525"/>
      <c r="F5" s="525"/>
      <c r="G5" s="525"/>
      <c r="H5" s="109"/>
    </row>
    <row r="6" spans="1:8">
      <c r="A6" s="109"/>
      <c r="B6" s="109"/>
      <c r="C6" s="109"/>
      <c r="D6" s="109"/>
      <c r="E6" s="109"/>
      <c r="F6" s="117"/>
      <c r="G6" s="117"/>
      <c r="H6" s="117"/>
    </row>
    <row r="7" spans="1:8" ht="29.25" customHeight="1">
      <c r="A7" s="510" t="s">
        <v>263</v>
      </c>
      <c r="B7" s="510"/>
      <c r="C7" s="510" t="s">
        <v>545</v>
      </c>
      <c r="D7" s="510"/>
      <c r="E7" s="510"/>
      <c r="F7" s="510"/>
      <c r="G7" s="191"/>
      <c r="H7" s="192"/>
    </row>
    <row r="8" spans="1:8" ht="29.25" customHeight="1">
      <c r="A8" s="509" t="s">
        <v>262</v>
      </c>
      <c r="B8" s="509"/>
      <c r="C8" s="509" t="s">
        <v>264</v>
      </c>
      <c r="D8" s="509"/>
      <c r="E8" s="509"/>
      <c r="F8" s="509"/>
      <c r="G8" s="193"/>
      <c r="H8" s="192"/>
    </row>
    <row r="9" spans="1:8" ht="29.25" customHeight="1">
      <c r="A9" s="510" t="s">
        <v>265</v>
      </c>
      <c r="B9" s="510"/>
      <c r="C9" s="510" t="s">
        <v>351</v>
      </c>
      <c r="D9" s="510"/>
      <c r="E9" s="510"/>
      <c r="F9" s="510"/>
      <c r="G9" s="191"/>
      <c r="H9" s="194"/>
    </row>
    <row r="10" spans="1:8" ht="29.25" customHeight="1">
      <c r="A10" s="509" t="s">
        <v>266</v>
      </c>
      <c r="B10" s="509"/>
      <c r="C10" s="509" t="str">
        <f>'ngay thang'!B14</f>
        <v>Ngày 04 tháng 11 năm 2020
04 Nov 2020</v>
      </c>
      <c r="D10" s="509"/>
      <c r="E10" s="509"/>
      <c r="F10" s="509"/>
      <c r="G10" s="193"/>
      <c r="H10" s="195"/>
    </row>
    <row r="11" spans="1:8" ht="23.25" customHeight="1">
      <c r="A11" s="114"/>
      <c r="B11" s="114"/>
      <c r="C11" s="114"/>
      <c r="D11" s="114"/>
      <c r="E11" s="114"/>
      <c r="F11" s="114"/>
      <c r="G11" s="193"/>
      <c r="H11" s="195"/>
    </row>
    <row r="12" spans="1:8" s="198" customFormat="1" ht="18.75" customHeight="1">
      <c r="A12" s="196" t="s">
        <v>324</v>
      </c>
      <c r="B12" s="197"/>
      <c r="C12" s="197"/>
      <c r="D12" s="197"/>
      <c r="E12" s="197"/>
      <c r="F12" s="197"/>
      <c r="G12" s="197"/>
      <c r="H12" s="197"/>
    </row>
    <row r="13" spans="1:8" s="201" customFormat="1" ht="63" customHeight="1">
      <c r="A13" s="146" t="s">
        <v>216</v>
      </c>
      <c r="B13" s="146" t="s">
        <v>217</v>
      </c>
      <c r="C13" s="146" t="s">
        <v>215</v>
      </c>
      <c r="D13" s="146" t="s">
        <v>248</v>
      </c>
      <c r="E13" s="146" t="s">
        <v>218</v>
      </c>
      <c r="F13" s="146" t="s">
        <v>219</v>
      </c>
      <c r="G13" s="199" t="s">
        <v>220</v>
      </c>
      <c r="H13" s="200"/>
    </row>
    <row r="14" spans="1:8" s="89" customFormat="1" ht="25.5">
      <c r="A14" s="90" t="s">
        <v>46</v>
      </c>
      <c r="B14" s="90" t="s">
        <v>384</v>
      </c>
      <c r="C14" s="90">
        <v>2246</v>
      </c>
      <c r="D14" s="260"/>
      <c r="E14" s="260"/>
      <c r="F14" s="260"/>
      <c r="G14" s="261"/>
    </row>
    <row r="15" spans="1:8" s="87" customFormat="1">
      <c r="A15" s="91">
        <v>1</v>
      </c>
      <c r="B15" s="91"/>
      <c r="C15" s="91">
        <v>2246.1</v>
      </c>
      <c r="D15" s="262"/>
      <c r="E15" s="262"/>
      <c r="F15" s="263"/>
      <c r="G15" s="264"/>
      <c r="H15" s="202"/>
    </row>
    <row r="16" spans="1:8" s="87" customFormat="1">
      <c r="A16" s="91">
        <v>2</v>
      </c>
      <c r="B16" s="91"/>
      <c r="C16" s="91">
        <v>2246.1999999999998</v>
      </c>
      <c r="D16" s="262"/>
      <c r="E16" s="262"/>
      <c r="F16" s="263"/>
      <c r="G16" s="264"/>
      <c r="H16" s="202"/>
    </row>
    <row r="17" spans="1:8" s="89" customFormat="1" ht="25.5">
      <c r="A17" s="90"/>
      <c r="B17" s="90" t="s">
        <v>385</v>
      </c>
      <c r="C17" s="90">
        <v>2247</v>
      </c>
      <c r="D17" s="260"/>
      <c r="E17" s="260"/>
      <c r="F17" s="260"/>
      <c r="G17" s="265"/>
      <c r="H17" s="202"/>
    </row>
    <row r="18" spans="1:8" s="89" customFormat="1" ht="25.5">
      <c r="A18" s="90" t="s">
        <v>283</v>
      </c>
      <c r="B18" s="90" t="s">
        <v>386</v>
      </c>
      <c r="C18" s="90">
        <v>2248</v>
      </c>
      <c r="D18" s="260"/>
      <c r="E18" s="260"/>
      <c r="F18" s="260"/>
      <c r="G18" s="265"/>
      <c r="H18" s="202"/>
    </row>
    <row r="19" spans="1:8" s="87" customFormat="1" ht="25.5">
      <c r="A19" s="91"/>
      <c r="B19" s="91" t="s">
        <v>387</v>
      </c>
      <c r="C19" s="91">
        <v>2249</v>
      </c>
      <c r="D19" s="263"/>
      <c r="E19" s="263"/>
      <c r="F19" s="263"/>
      <c r="G19" s="264"/>
    </row>
    <row r="20" spans="1:8" s="89" customFormat="1" ht="25.5">
      <c r="A20" s="90"/>
      <c r="B20" s="90" t="s">
        <v>388</v>
      </c>
      <c r="C20" s="90">
        <v>2250</v>
      </c>
      <c r="D20" s="260"/>
      <c r="E20" s="260"/>
      <c r="F20" s="260"/>
      <c r="G20" s="264"/>
    </row>
    <row r="21" spans="1:8" s="89" customFormat="1" ht="25.5">
      <c r="A21" s="90" t="s">
        <v>134</v>
      </c>
      <c r="B21" s="90" t="s">
        <v>389</v>
      </c>
      <c r="C21" s="90">
        <v>2251</v>
      </c>
      <c r="D21" s="260"/>
      <c r="E21" s="260"/>
      <c r="F21" s="260"/>
      <c r="G21" s="265"/>
    </row>
    <row r="22" spans="1:8" s="87" customFormat="1">
      <c r="A22" s="91" t="s">
        <v>284</v>
      </c>
      <c r="B22" s="91" t="s">
        <v>531</v>
      </c>
      <c r="C22" s="91" t="s">
        <v>521</v>
      </c>
      <c r="D22" s="262">
        <v>70000</v>
      </c>
      <c r="E22" s="289">
        <v>100000.16</v>
      </c>
      <c r="F22" s="263">
        <v>7000011200</v>
      </c>
      <c r="G22" s="264">
        <f t="shared" ref="G22:G31" si="0">IFERROR(F22/$F$61," ")</f>
        <v>0.13585520388972683</v>
      </c>
    </row>
    <row r="23" spans="1:8" s="87" customFormat="1">
      <c r="A23" s="91">
        <v>2</v>
      </c>
      <c r="B23" s="91" t="s">
        <v>532</v>
      </c>
      <c r="C23" s="91" t="s">
        <v>522</v>
      </c>
      <c r="D23" s="262">
        <v>55000</v>
      </c>
      <c r="E23" s="289">
        <v>101897.94</v>
      </c>
      <c r="F23" s="263">
        <v>5604386700</v>
      </c>
      <c r="G23" s="264">
        <f t="shared" si="0"/>
        <v>0.10876912565588084</v>
      </c>
    </row>
    <row r="24" spans="1:8" s="87" customFormat="1">
      <c r="A24" s="91">
        <v>3</v>
      </c>
      <c r="B24" s="91" t="s">
        <v>640</v>
      </c>
      <c r="C24" s="91" t="s">
        <v>523</v>
      </c>
      <c r="D24" s="262">
        <v>19410</v>
      </c>
      <c r="E24" s="289">
        <v>100992.57</v>
      </c>
      <c r="F24" s="263">
        <v>1960265784</v>
      </c>
      <c r="G24" s="264">
        <f t="shared" si="0"/>
        <v>3.8044554523480649E-2</v>
      </c>
    </row>
    <row r="25" spans="1:8" s="87" customFormat="1">
      <c r="A25" s="91">
        <v>4</v>
      </c>
      <c r="B25" s="91" t="s">
        <v>641</v>
      </c>
      <c r="C25" s="91" t="s">
        <v>524</v>
      </c>
      <c r="D25" s="262">
        <v>13156</v>
      </c>
      <c r="E25" s="289">
        <v>100613.95</v>
      </c>
      <c r="F25" s="263">
        <v>1323677126</v>
      </c>
      <c r="G25" s="264">
        <f t="shared" si="0"/>
        <v>2.5689734015982377E-2</v>
      </c>
    </row>
    <row r="26" spans="1:8" s="87" customFormat="1">
      <c r="A26" s="91">
        <v>5</v>
      </c>
      <c r="B26" s="91" t="s">
        <v>533</v>
      </c>
      <c r="C26" s="91" t="s">
        <v>525</v>
      </c>
      <c r="D26" s="262">
        <v>5000</v>
      </c>
      <c r="E26" s="289">
        <v>99998.95</v>
      </c>
      <c r="F26" s="263">
        <v>499994750</v>
      </c>
      <c r="G26" s="264">
        <f t="shared" si="0"/>
        <v>9.7038257174564217E-3</v>
      </c>
    </row>
    <row r="27" spans="1:8" s="87" customFormat="1">
      <c r="A27" s="91">
        <v>6</v>
      </c>
      <c r="B27" s="91" t="s">
        <v>642</v>
      </c>
      <c r="C27" s="91" t="s">
        <v>534</v>
      </c>
      <c r="D27" s="262">
        <v>14775</v>
      </c>
      <c r="E27" s="289">
        <v>101230.39999999999</v>
      </c>
      <c r="F27" s="263">
        <v>1495679160</v>
      </c>
      <c r="G27" s="264">
        <f t="shared" si="0"/>
        <v>2.9027924588951419E-2</v>
      </c>
    </row>
    <row r="28" spans="1:8" s="87" customFormat="1">
      <c r="A28" s="91">
        <v>7</v>
      </c>
      <c r="B28" s="91" t="s">
        <v>647</v>
      </c>
      <c r="C28" s="91" t="s">
        <v>535</v>
      </c>
      <c r="D28" s="262">
        <v>70000</v>
      </c>
      <c r="E28" s="289">
        <v>102337.26</v>
      </c>
      <c r="F28" s="263">
        <v>7163608200</v>
      </c>
      <c r="G28" s="264">
        <f t="shared" si="0"/>
        <v>0.1390302707797266</v>
      </c>
    </row>
    <row r="29" spans="1:8" s="87" customFormat="1">
      <c r="A29" s="91">
        <v>8</v>
      </c>
      <c r="B29" s="91" t="s">
        <v>658</v>
      </c>
      <c r="C29" s="91">
        <v>2251.8000000000002</v>
      </c>
      <c r="D29" s="262">
        <v>10000</v>
      </c>
      <c r="E29" s="289">
        <v>100030.75</v>
      </c>
      <c r="F29" s="263">
        <v>1000307500</v>
      </c>
      <c r="G29" s="264">
        <f t="shared" si="0"/>
        <v>1.9413823132871974E-2</v>
      </c>
    </row>
    <row r="30" spans="1:8" s="87" customFormat="1">
      <c r="A30" s="91">
        <v>9</v>
      </c>
      <c r="B30" s="91" t="s">
        <v>639</v>
      </c>
      <c r="C30" s="91">
        <v>2251.9</v>
      </c>
      <c r="D30" s="262">
        <v>33719</v>
      </c>
      <c r="E30" s="289">
        <v>101928.37</v>
      </c>
      <c r="F30" s="263">
        <v>3436922708</v>
      </c>
      <c r="G30" s="264">
        <f t="shared" si="0"/>
        <v>6.6703298310232986E-2</v>
      </c>
    </row>
    <row r="31" spans="1:8" s="87" customFormat="1">
      <c r="A31" s="91">
        <v>10</v>
      </c>
      <c r="B31" s="91" t="s">
        <v>634</v>
      </c>
      <c r="C31" s="600" t="s">
        <v>636</v>
      </c>
      <c r="D31" s="262">
        <v>18011</v>
      </c>
      <c r="E31" s="289">
        <v>100690.43</v>
      </c>
      <c r="F31" s="263">
        <v>1813535335</v>
      </c>
      <c r="G31" s="264">
        <f t="shared" si="0"/>
        <v>3.5196831213305635E-2</v>
      </c>
    </row>
    <row r="32" spans="1:8" s="87" customFormat="1">
      <c r="A32" s="91">
        <v>11</v>
      </c>
      <c r="B32" s="91" t="s">
        <v>648</v>
      </c>
      <c r="C32" s="91" t="s">
        <v>637</v>
      </c>
      <c r="D32" s="262">
        <v>29493</v>
      </c>
      <c r="E32" s="289">
        <v>101592.98</v>
      </c>
      <c r="F32" s="263">
        <v>2996281759</v>
      </c>
      <c r="G32" s="264">
        <f t="shared" ref="G32:G35" si="1">IFERROR(F32/$F$61," ")</f>
        <v>5.8151402569186501E-2</v>
      </c>
    </row>
    <row r="33" spans="1:7" s="87" customFormat="1">
      <c r="A33" s="91">
        <v>12</v>
      </c>
      <c r="B33" s="91" t="s">
        <v>633</v>
      </c>
      <c r="C33" s="91" t="s">
        <v>638</v>
      </c>
      <c r="D33" s="262">
        <v>17808</v>
      </c>
      <c r="E33" s="289">
        <v>100918.42</v>
      </c>
      <c r="F33" s="263">
        <v>1797155223</v>
      </c>
      <c r="G33" s="264">
        <f t="shared" si="1"/>
        <v>3.4878928371164956E-2</v>
      </c>
    </row>
    <row r="34" spans="1:7" s="87" customFormat="1">
      <c r="A34" s="91">
        <v>13</v>
      </c>
      <c r="B34" s="91" t="s">
        <v>635</v>
      </c>
      <c r="C34" s="91" t="s">
        <v>644</v>
      </c>
      <c r="D34" s="262">
        <v>2430</v>
      </c>
      <c r="E34" s="289">
        <v>100610.92</v>
      </c>
      <c r="F34" s="263">
        <v>244484536</v>
      </c>
      <c r="G34" s="264">
        <f t="shared" si="1"/>
        <v>4.7449204775794149E-3</v>
      </c>
    </row>
    <row r="35" spans="1:7" s="87" customFormat="1">
      <c r="A35" s="91">
        <v>14</v>
      </c>
      <c r="B35" s="91" t="s">
        <v>643</v>
      </c>
      <c r="C35" s="91" t="s">
        <v>645</v>
      </c>
      <c r="D35" s="262">
        <v>2940</v>
      </c>
      <c r="E35" s="289">
        <v>100712.55</v>
      </c>
      <c r="F35" s="263">
        <v>296094897</v>
      </c>
      <c r="G35" s="264">
        <f t="shared" si="1"/>
        <v>5.7465668915847824E-3</v>
      </c>
    </row>
    <row r="36" spans="1:7" s="87" customFormat="1">
      <c r="A36" s="91"/>
      <c r="B36" s="91"/>
      <c r="C36" s="91" t="s">
        <v>646</v>
      </c>
      <c r="D36" s="262"/>
      <c r="E36" s="289"/>
      <c r="F36" s="263"/>
      <c r="G36" s="264"/>
    </row>
    <row r="37" spans="1:7" s="87" customFormat="1" ht="25.5">
      <c r="A37" s="91"/>
      <c r="B37" s="90" t="s">
        <v>385</v>
      </c>
      <c r="C37" s="91">
        <v>2252</v>
      </c>
      <c r="D37" s="260">
        <f>SUM(D22:D36)</f>
        <v>361742</v>
      </c>
      <c r="E37" s="263"/>
      <c r="F37" s="260">
        <f>SUM(F22:F36)</f>
        <v>36632404878</v>
      </c>
      <c r="G37" s="264">
        <f t="shared" ref="G37:G61" si="2">IFERROR(F37/$F$61," ")</f>
        <v>0.7109564101371314</v>
      </c>
    </row>
    <row r="38" spans="1:7" s="89" customFormat="1" ht="26.25" customHeight="1">
      <c r="A38" s="90" t="s">
        <v>285</v>
      </c>
      <c r="B38" s="90" t="s">
        <v>390</v>
      </c>
      <c r="C38" s="90">
        <v>2253</v>
      </c>
      <c r="D38" s="260"/>
      <c r="E38" s="260"/>
      <c r="F38" s="260"/>
      <c r="G38" s="264">
        <f t="shared" si="2"/>
        <v>0</v>
      </c>
    </row>
    <row r="39" spans="1:7" s="87" customFormat="1" ht="24" customHeight="1">
      <c r="A39" s="91" t="s">
        <v>284</v>
      </c>
      <c r="B39" s="91" t="s">
        <v>391</v>
      </c>
      <c r="C39" s="91">
        <v>2253.1</v>
      </c>
      <c r="D39" s="263"/>
      <c r="E39" s="263"/>
      <c r="F39" s="263"/>
      <c r="G39" s="264">
        <f t="shared" si="2"/>
        <v>0</v>
      </c>
    </row>
    <row r="40" spans="1:7" s="87" customFormat="1" ht="25.5">
      <c r="A40" s="90"/>
      <c r="B40" s="90" t="s">
        <v>385</v>
      </c>
      <c r="C40" s="90">
        <v>2254</v>
      </c>
      <c r="D40" s="260"/>
      <c r="E40" s="260"/>
      <c r="F40" s="260"/>
      <c r="G40" s="264">
        <f t="shared" si="2"/>
        <v>0</v>
      </c>
    </row>
    <row r="41" spans="1:7" s="89" customFormat="1" ht="25.5">
      <c r="A41" s="90"/>
      <c r="B41" s="90" t="s">
        <v>392</v>
      </c>
      <c r="C41" s="90">
        <v>2255</v>
      </c>
      <c r="D41" s="260">
        <f>D37</f>
        <v>361742</v>
      </c>
      <c r="E41" s="260"/>
      <c r="F41" s="260">
        <f>F37</f>
        <v>36632404878</v>
      </c>
      <c r="G41" s="264">
        <f t="shared" si="2"/>
        <v>0.7109564101371314</v>
      </c>
    </row>
    <row r="42" spans="1:7" s="89" customFormat="1" ht="25.5">
      <c r="A42" s="90" t="s">
        <v>286</v>
      </c>
      <c r="B42" s="90" t="s">
        <v>393</v>
      </c>
      <c r="C42" s="90">
        <v>2256</v>
      </c>
      <c r="D42" s="260"/>
      <c r="E42" s="260"/>
      <c r="F42" s="260"/>
      <c r="G42" s="264">
        <f t="shared" si="2"/>
        <v>0</v>
      </c>
    </row>
    <row r="43" spans="1:7" s="87" customFormat="1" ht="25.5">
      <c r="A43" s="91">
        <v>1</v>
      </c>
      <c r="B43" s="91" t="s">
        <v>500</v>
      </c>
      <c r="C43" s="91">
        <v>2256.1</v>
      </c>
      <c r="D43" s="263" t="s">
        <v>520</v>
      </c>
      <c r="E43" s="263" t="s">
        <v>520</v>
      </c>
      <c r="F43" s="263">
        <v>901256575</v>
      </c>
      <c r="G43" s="264">
        <f t="shared" si="2"/>
        <v>1.7491457121323158E-2</v>
      </c>
    </row>
    <row r="44" spans="1:7" s="87" customFormat="1" ht="25.5">
      <c r="A44" s="91">
        <v>2</v>
      </c>
      <c r="B44" s="233" t="s">
        <v>544</v>
      </c>
      <c r="C44" s="91">
        <v>2256.1999999999998</v>
      </c>
      <c r="D44" s="263" t="s">
        <v>520</v>
      </c>
      <c r="E44" s="263" t="s">
        <v>520</v>
      </c>
      <c r="F44" s="263">
        <v>7582190</v>
      </c>
      <c r="G44" s="264">
        <f t="shared" si="2"/>
        <v>1.4715404575076218E-4</v>
      </c>
    </row>
    <row r="45" spans="1:7" s="87" customFormat="1" ht="25.5">
      <c r="A45" s="91">
        <v>3</v>
      </c>
      <c r="B45" s="91" t="s">
        <v>501</v>
      </c>
      <c r="C45" s="91">
        <v>2256.3000000000002</v>
      </c>
      <c r="D45" s="263" t="s">
        <v>520</v>
      </c>
      <c r="E45" s="263" t="s">
        <v>520</v>
      </c>
      <c r="F45" s="263"/>
      <c r="G45" s="264">
        <f t="shared" si="2"/>
        <v>0</v>
      </c>
    </row>
    <row r="46" spans="1:7" s="87" customFormat="1" ht="25.5">
      <c r="A46" s="91">
        <v>4</v>
      </c>
      <c r="B46" s="91" t="s">
        <v>502</v>
      </c>
      <c r="C46" s="91">
        <v>2256.4</v>
      </c>
      <c r="D46" s="263" t="s">
        <v>520</v>
      </c>
      <c r="E46" s="263" t="s">
        <v>520</v>
      </c>
      <c r="F46" s="263"/>
      <c r="G46" s="264">
        <f t="shared" si="2"/>
        <v>0</v>
      </c>
    </row>
    <row r="47" spans="1:7" s="87" customFormat="1" ht="38.25">
      <c r="A47" s="91">
        <v>5</v>
      </c>
      <c r="B47" s="91" t="s">
        <v>503</v>
      </c>
      <c r="C47" s="91">
        <v>2256.5</v>
      </c>
      <c r="D47" s="263" t="s">
        <v>520</v>
      </c>
      <c r="E47" s="263" t="s">
        <v>520</v>
      </c>
      <c r="F47" s="263"/>
      <c r="G47" s="264">
        <f t="shared" si="2"/>
        <v>0</v>
      </c>
    </row>
    <row r="48" spans="1:7" s="87" customFormat="1" ht="25.5">
      <c r="A48" s="91">
        <v>6</v>
      </c>
      <c r="B48" s="91" t="s">
        <v>504</v>
      </c>
      <c r="C48" s="91">
        <v>2256.6</v>
      </c>
      <c r="D48" s="263" t="s">
        <v>520</v>
      </c>
      <c r="E48" s="263" t="s">
        <v>520</v>
      </c>
      <c r="F48" s="263"/>
      <c r="G48" s="264">
        <f t="shared" si="2"/>
        <v>0</v>
      </c>
    </row>
    <row r="49" spans="1:17" s="87" customFormat="1" ht="25.5">
      <c r="A49" s="91">
        <v>7</v>
      </c>
      <c r="B49" s="91" t="s">
        <v>505</v>
      </c>
      <c r="C49" s="91">
        <v>2256.6999999999998</v>
      </c>
      <c r="D49" s="263" t="s">
        <v>520</v>
      </c>
      <c r="E49" s="263" t="s">
        <v>520</v>
      </c>
      <c r="F49" s="263"/>
      <c r="G49" s="264">
        <f t="shared" si="2"/>
        <v>0</v>
      </c>
    </row>
    <row r="50" spans="1:17" s="87" customFormat="1" ht="25.5">
      <c r="A50" s="91">
        <v>9</v>
      </c>
      <c r="B50" s="91" t="s">
        <v>507</v>
      </c>
      <c r="C50" s="91">
        <v>2256.9</v>
      </c>
      <c r="D50" s="263" t="s">
        <v>520</v>
      </c>
      <c r="E50" s="263" t="s">
        <v>520</v>
      </c>
      <c r="F50" s="263"/>
      <c r="G50" s="264">
        <f t="shared" si="2"/>
        <v>0</v>
      </c>
    </row>
    <row r="51" spans="1:17" s="89" customFormat="1" ht="25.5">
      <c r="A51" s="90"/>
      <c r="B51" s="90" t="s">
        <v>508</v>
      </c>
      <c r="C51" s="90">
        <v>2257</v>
      </c>
      <c r="D51" s="260" t="s">
        <v>520</v>
      </c>
      <c r="E51" s="260" t="s">
        <v>520</v>
      </c>
      <c r="F51" s="260">
        <f>F43+F44</f>
        <v>908838765</v>
      </c>
      <c r="G51" s="264">
        <f t="shared" si="2"/>
        <v>1.7638611167073919E-2</v>
      </c>
    </row>
    <row r="52" spans="1:17" s="89" customFormat="1" ht="25.5">
      <c r="A52" s="90" t="s">
        <v>287</v>
      </c>
      <c r="B52" s="90" t="s">
        <v>509</v>
      </c>
      <c r="C52" s="90">
        <v>2258</v>
      </c>
      <c r="D52" s="260" t="s">
        <v>520</v>
      </c>
      <c r="E52" s="260" t="s">
        <v>520</v>
      </c>
      <c r="F52" s="260"/>
      <c r="G52" s="264">
        <f t="shared" si="2"/>
        <v>0</v>
      </c>
    </row>
    <row r="53" spans="1:17" s="87" customFormat="1" ht="25.5">
      <c r="A53" s="91">
        <v>1</v>
      </c>
      <c r="B53" s="91" t="s">
        <v>510</v>
      </c>
      <c r="C53" s="91">
        <v>2259</v>
      </c>
      <c r="D53" s="263" t="s">
        <v>520</v>
      </c>
      <c r="E53" s="263" t="s">
        <v>520</v>
      </c>
      <c r="F53" s="263"/>
      <c r="G53" s="264">
        <f t="shared" si="2"/>
        <v>0</v>
      </c>
    </row>
    <row r="54" spans="1:17" s="87" customFormat="1" ht="25.5">
      <c r="A54" s="91">
        <v>1.1000000000000001</v>
      </c>
      <c r="B54" s="91" t="s">
        <v>650</v>
      </c>
      <c r="C54" s="91">
        <v>2259.1</v>
      </c>
      <c r="D54" s="263"/>
      <c r="E54" s="263"/>
      <c r="F54" s="263">
        <v>7924542968</v>
      </c>
      <c r="G54" s="264"/>
    </row>
    <row r="55" spans="1:17" s="87" customFormat="1" ht="24.75" customHeight="1">
      <c r="A55" s="91">
        <v>1.2</v>
      </c>
      <c r="B55" s="91" t="s">
        <v>512</v>
      </c>
      <c r="C55" s="91">
        <v>2259.1999999999998</v>
      </c>
      <c r="D55" s="263" t="s">
        <v>520</v>
      </c>
      <c r="E55" s="263" t="s">
        <v>520</v>
      </c>
      <c r="F55" s="263">
        <v>57488213</v>
      </c>
      <c r="G55" s="264">
        <f t="shared" si="2"/>
        <v>1.1157229146106285E-3</v>
      </c>
    </row>
    <row r="56" spans="1:17" s="87" customFormat="1" ht="39" customHeight="1">
      <c r="A56" s="91">
        <v>1.3</v>
      </c>
      <c r="B56" s="91" t="s">
        <v>549</v>
      </c>
      <c r="C56" s="91">
        <v>2259.3000000000002</v>
      </c>
      <c r="D56" s="263"/>
      <c r="E56" s="263"/>
      <c r="F56" s="263">
        <v>1000104</v>
      </c>
      <c r="G56" s="264">
        <f t="shared" si="2"/>
        <v>1.9409873634335234E-5</v>
      </c>
    </row>
    <row r="57" spans="1:17" s="87" customFormat="1" ht="42.75" customHeight="1">
      <c r="A57" s="91">
        <v>1.4</v>
      </c>
      <c r="B57" s="91" t="s">
        <v>511</v>
      </c>
      <c r="C57" s="91">
        <v>2259.4</v>
      </c>
      <c r="D57" s="263"/>
      <c r="E57" s="263"/>
      <c r="F57" s="263"/>
      <c r="G57" s="264">
        <f t="shared" si="2"/>
        <v>0</v>
      </c>
    </row>
    <row r="58" spans="1:17" s="87" customFormat="1" ht="24.75" customHeight="1">
      <c r="A58" s="91">
        <v>2</v>
      </c>
      <c r="B58" s="91" t="s">
        <v>506</v>
      </c>
      <c r="C58" s="91">
        <v>2260</v>
      </c>
      <c r="D58" s="263" t="s">
        <v>520</v>
      </c>
      <c r="E58" s="263" t="s">
        <v>520</v>
      </c>
      <c r="F58" s="263">
        <v>6001253720</v>
      </c>
      <c r="G58" s="264">
        <f t="shared" si="2"/>
        <v>0.11647146332059891</v>
      </c>
    </row>
    <row r="59" spans="1:17" s="87" customFormat="1" ht="24.75" customHeight="1">
      <c r="A59" s="91">
        <v>3</v>
      </c>
      <c r="B59" s="91" t="s">
        <v>513</v>
      </c>
      <c r="C59" s="91">
        <v>2261</v>
      </c>
      <c r="D59" s="263" t="s">
        <v>520</v>
      </c>
      <c r="E59" s="263" t="s">
        <v>520</v>
      </c>
      <c r="F59" s="263">
        <v>0</v>
      </c>
      <c r="G59" s="264">
        <f t="shared" si="2"/>
        <v>0</v>
      </c>
    </row>
    <row r="60" spans="1:17" s="87" customFormat="1" ht="25.5">
      <c r="A60" s="91">
        <v>4</v>
      </c>
      <c r="B60" s="91" t="s">
        <v>508</v>
      </c>
      <c r="C60" s="91">
        <v>2262</v>
      </c>
      <c r="D60" s="263" t="s">
        <v>520</v>
      </c>
      <c r="E60" s="263" t="s">
        <v>520</v>
      </c>
      <c r="F60" s="260">
        <f>F54+F55+F56+F57+F58+F59</f>
        <v>13984285005</v>
      </c>
      <c r="G60" s="264">
        <f t="shared" si="2"/>
        <v>0.27140497869579472</v>
      </c>
    </row>
    <row r="61" spans="1:17" s="89" customFormat="1" ht="25.5">
      <c r="A61" s="90" t="s">
        <v>143</v>
      </c>
      <c r="B61" s="90" t="s">
        <v>514</v>
      </c>
      <c r="C61" s="90">
        <v>2263</v>
      </c>
      <c r="D61" s="260"/>
      <c r="E61" s="260" t="s">
        <v>520</v>
      </c>
      <c r="F61" s="260">
        <f>F60+F41+F51</f>
        <v>51525528648</v>
      </c>
      <c r="G61" s="264">
        <f t="shared" si="2"/>
        <v>1</v>
      </c>
      <c r="I61" s="232">
        <v>0</v>
      </c>
    </row>
    <row r="62" spans="1:17" s="201" customFormat="1" ht="12.75">
      <c r="A62" s="203"/>
      <c r="B62" s="297" t="s">
        <v>550</v>
      </c>
      <c r="C62" s="204"/>
      <c r="D62" s="204"/>
      <c r="E62" s="204"/>
      <c r="F62" s="204"/>
      <c r="G62" s="204"/>
      <c r="H62" s="204"/>
      <c r="J62" s="205"/>
      <c r="K62" s="205"/>
      <c r="L62" s="205"/>
      <c r="M62" s="206"/>
      <c r="N62" s="205"/>
      <c r="O62" s="205"/>
      <c r="P62" s="205"/>
      <c r="Q62" s="207"/>
    </row>
    <row r="63" spans="1:17" s="201" customFormat="1" ht="12.75">
      <c r="A63" s="208"/>
      <c r="B63" s="209"/>
      <c r="C63" s="209"/>
      <c r="D63" s="209"/>
      <c r="E63" s="209"/>
      <c r="F63" s="209"/>
      <c r="G63" s="209"/>
      <c r="H63" s="209"/>
    </row>
    <row r="64" spans="1:17" s="201" customFormat="1" ht="12.75">
      <c r="A64" s="208"/>
      <c r="B64" s="209"/>
      <c r="C64" s="209"/>
      <c r="D64" s="209"/>
      <c r="E64" s="209"/>
      <c r="F64" s="209"/>
      <c r="G64" s="209"/>
      <c r="H64" s="209"/>
    </row>
    <row r="65" spans="1:8" s="201" customFormat="1" ht="12.75">
      <c r="A65" s="150" t="s">
        <v>190</v>
      </c>
      <c r="B65" s="151"/>
      <c r="C65" s="152"/>
      <c r="D65" s="209"/>
      <c r="E65" s="153" t="s">
        <v>191</v>
      </c>
      <c r="F65" s="153"/>
      <c r="G65" s="151"/>
      <c r="H65" s="151"/>
    </row>
    <row r="66" spans="1:8" s="201" customFormat="1" ht="12.75">
      <c r="A66" s="154" t="s">
        <v>192</v>
      </c>
      <c r="B66" s="151"/>
      <c r="C66" s="152"/>
      <c r="D66" s="209"/>
      <c r="E66" s="155" t="s">
        <v>193</v>
      </c>
      <c r="F66" s="155"/>
      <c r="G66" s="151"/>
      <c r="H66" s="151"/>
    </row>
    <row r="67" spans="1:8" s="201" customFormat="1" ht="12.75">
      <c r="A67" s="151"/>
      <c r="B67" s="151"/>
      <c r="C67" s="152"/>
      <c r="D67" s="209"/>
      <c r="E67" s="152"/>
      <c r="F67" s="152"/>
      <c r="G67" s="151"/>
      <c r="H67" s="151"/>
    </row>
    <row r="68" spans="1:8" s="201" customFormat="1" ht="12.75">
      <c r="A68" s="151"/>
      <c r="B68" s="151"/>
      <c r="C68" s="152"/>
      <c r="D68" s="209"/>
      <c r="E68" s="152"/>
      <c r="F68" s="152"/>
      <c r="G68" s="151"/>
      <c r="H68" s="151"/>
    </row>
    <row r="69" spans="1:8" s="201" customFormat="1" ht="12.75">
      <c r="A69" s="151"/>
      <c r="B69" s="151"/>
      <c r="C69" s="152"/>
      <c r="D69" s="209"/>
      <c r="E69" s="152"/>
      <c r="F69" s="152"/>
      <c r="G69" s="151"/>
      <c r="H69" s="151"/>
    </row>
    <row r="70" spans="1:8" s="201" customFormat="1" ht="12.75">
      <c r="A70" s="151"/>
      <c r="B70" s="151"/>
      <c r="C70" s="152"/>
      <c r="D70" s="209"/>
      <c r="E70" s="152"/>
      <c r="F70" s="152"/>
      <c r="G70" s="151"/>
      <c r="H70" s="151"/>
    </row>
    <row r="71" spans="1:8" s="201" customFormat="1" ht="12.75">
      <c r="A71" s="151"/>
      <c r="B71" s="151"/>
      <c r="C71" s="152"/>
      <c r="D71" s="209"/>
      <c r="E71" s="152"/>
      <c r="F71" s="152"/>
      <c r="G71" s="151"/>
      <c r="H71" s="151"/>
    </row>
    <row r="72" spans="1:8" s="201" customFormat="1" ht="12.75">
      <c r="A72" s="151"/>
      <c r="B72" s="151"/>
      <c r="C72" s="152"/>
      <c r="D72" s="209"/>
      <c r="E72" s="152"/>
      <c r="F72" s="152"/>
      <c r="G72" s="151"/>
      <c r="H72" s="151"/>
    </row>
    <row r="73" spans="1:8" s="201" customFormat="1" ht="12.75">
      <c r="A73" s="151"/>
      <c r="B73" s="151"/>
      <c r="C73" s="152"/>
      <c r="D73" s="209"/>
      <c r="E73" s="152"/>
      <c r="F73" s="152"/>
      <c r="G73" s="151"/>
      <c r="H73" s="151"/>
    </row>
    <row r="74" spans="1:8" s="201" customFormat="1" ht="12.75">
      <c r="A74" s="156"/>
      <c r="B74" s="156"/>
      <c r="C74" s="157"/>
      <c r="D74" s="209"/>
      <c r="E74" s="157"/>
      <c r="F74" s="157"/>
      <c r="G74" s="156"/>
      <c r="H74" s="151"/>
    </row>
    <row r="75" spans="1:8" s="201" customFormat="1" ht="12.75">
      <c r="A75" s="150" t="s">
        <v>257</v>
      </c>
      <c r="B75" s="151"/>
      <c r="C75" s="152"/>
      <c r="D75" s="209"/>
      <c r="E75" s="153" t="s">
        <v>547</v>
      </c>
      <c r="F75" s="153"/>
      <c r="G75" s="151"/>
      <c r="H75" s="151"/>
    </row>
    <row r="76" spans="1:8" s="201" customFormat="1" ht="12.75">
      <c r="A76" s="150" t="s">
        <v>548</v>
      </c>
      <c r="B76" s="151"/>
      <c r="C76" s="152"/>
      <c r="D76" s="209"/>
      <c r="E76" s="153"/>
      <c r="F76" s="153"/>
      <c r="G76" s="151"/>
      <c r="H76" s="151"/>
    </row>
    <row r="77" spans="1:8" s="201" customFormat="1" ht="12.75">
      <c r="A77" s="143" t="s">
        <v>258</v>
      </c>
      <c r="B77" s="151"/>
      <c r="C77" s="152"/>
      <c r="D77" s="209"/>
      <c r="E77" s="152"/>
      <c r="F77" s="152"/>
      <c r="G77" s="151"/>
      <c r="H77" s="151"/>
    </row>
    <row r="78" spans="1:8" s="201" customFormat="1" ht="12.75">
      <c r="A78" s="208"/>
      <c r="B78" s="209"/>
      <c r="C78" s="209"/>
      <c r="D78" s="209"/>
      <c r="E78" s="209"/>
      <c r="F78" s="209"/>
      <c r="G78" s="209"/>
      <c r="H78" s="209"/>
    </row>
    <row r="79" spans="1:8">
      <c r="A79" s="210"/>
      <c r="B79" s="211"/>
      <c r="C79" s="211"/>
      <c r="D79" s="209"/>
      <c r="E79" s="211"/>
      <c r="F79" s="211"/>
      <c r="G79" s="211"/>
      <c r="H79" s="211"/>
    </row>
    <row r="80" spans="1:8">
      <c r="A80" s="210"/>
      <c r="B80" s="211"/>
      <c r="C80" s="211"/>
      <c r="D80" s="211"/>
      <c r="E80" s="211"/>
      <c r="F80" s="211"/>
      <c r="G80" s="211"/>
      <c r="H80" s="211"/>
    </row>
    <row r="81" spans="1:8">
      <c r="A81" s="210"/>
      <c r="B81" s="211"/>
      <c r="C81" s="211"/>
      <c r="D81" s="211"/>
      <c r="E81" s="211"/>
      <c r="F81" s="211"/>
      <c r="G81" s="211"/>
      <c r="H81" s="211"/>
    </row>
    <row r="82" spans="1:8">
      <c r="A82" s="210"/>
      <c r="B82" s="211"/>
      <c r="C82" s="211"/>
      <c r="D82" s="211"/>
      <c r="E82" s="211"/>
      <c r="F82" s="211"/>
      <c r="G82" s="211"/>
      <c r="H82" s="211"/>
    </row>
    <row r="83" spans="1:8">
      <c r="A83" s="210"/>
      <c r="B83" s="211"/>
      <c r="C83" s="211"/>
      <c r="D83" s="211"/>
      <c r="E83" s="211"/>
      <c r="F83" s="211"/>
      <c r="G83" s="211"/>
      <c r="H83" s="211"/>
    </row>
    <row r="84" spans="1:8">
      <c r="A84" s="210"/>
      <c r="B84" s="211"/>
      <c r="C84" s="211"/>
      <c r="D84" s="211"/>
      <c r="E84" s="211"/>
      <c r="F84" s="211"/>
      <c r="G84" s="211"/>
      <c r="H84" s="211"/>
    </row>
    <row r="85" spans="1:8">
      <c r="A85" s="210"/>
      <c r="B85" s="211"/>
      <c r="C85" s="211"/>
      <c r="D85" s="211"/>
      <c r="E85" s="211"/>
      <c r="F85" s="211"/>
      <c r="G85" s="211"/>
      <c r="H85" s="211"/>
    </row>
    <row r="86" spans="1:8">
      <c r="A86" s="210"/>
      <c r="B86" s="211"/>
      <c r="C86" s="211"/>
      <c r="D86" s="211"/>
      <c r="E86" s="211"/>
      <c r="F86" s="211"/>
      <c r="G86" s="211"/>
      <c r="H86" s="211"/>
    </row>
    <row r="87" spans="1:8">
      <c r="A87" s="210"/>
      <c r="B87" s="211"/>
      <c r="C87" s="211"/>
      <c r="D87" s="211"/>
      <c r="E87" s="211"/>
      <c r="F87" s="211"/>
      <c r="G87" s="211"/>
      <c r="H87" s="211"/>
    </row>
    <row r="88" spans="1:8">
      <c r="A88" s="210"/>
      <c r="B88" s="211"/>
      <c r="C88" s="211"/>
      <c r="D88" s="211"/>
      <c r="E88" s="211"/>
      <c r="F88" s="211"/>
      <c r="G88" s="211"/>
      <c r="H88" s="211"/>
    </row>
    <row r="89" spans="1:8">
      <c r="A89" s="210"/>
      <c r="B89" s="211"/>
      <c r="C89" s="211"/>
      <c r="D89" s="211"/>
      <c r="E89" s="211"/>
      <c r="F89" s="211"/>
      <c r="G89" s="211"/>
      <c r="H89" s="211"/>
    </row>
    <row r="90" spans="1:8">
      <c r="A90" s="210"/>
      <c r="B90" s="211"/>
      <c r="C90" s="211"/>
      <c r="D90" s="211"/>
      <c r="E90" s="211"/>
      <c r="F90" s="211"/>
      <c r="G90" s="211"/>
      <c r="H90" s="211"/>
    </row>
    <row r="91" spans="1:8">
      <c r="A91" s="210"/>
      <c r="B91" s="211"/>
      <c r="C91" s="211"/>
      <c r="D91" s="211"/>
      <c r="E91" s="211"/>
      <c r="F91" s="211"/>
      <c r="G91" s="211"/>
      <c r="H91" s="211"/>
    </row>
    <row r="92" spans="1:8">
      <c r="A92" s="210"/>
      <c r="B92" s="211"/>
      <c r="C92" s="211"/>
      <c r="D92" s="211"/>
      <c r="E92" s="211"/>
      <c r="F92" s="211"/>
      <c r="G92" s="211"/>
      <c r="H92" s="211"/>
    </row>
    <row r="93" spans="1:8">
      <c r="A93" s="210"/>
      <c r="B93" s="211"/>
      <c r="C93" s="211"/>
      <c r="D93" s="211"/>
      <c r="E93" s="211"/>
      <c r="F93" s="211"/>
      <c r="G93" s="211"/>
      <c r="H93" s="211"/>
    </row>
    <row r="94" spans="1:8">
      <c r="A94" s="210"/>
      <c r="B94" s="211"/>
      <c r="C94" s="211"/>
      <c r="D94" s="211"/>
      <c r="E94" s="211"/>
      <c r="F94" s="211"/>
      <c r="G94" s="211"/>
      <c r="H94" s="211"/>
    </row>
    <row r="95" spans="1:8">
      <c r="A95" s="210"/>
      <c r="B95" s="211"/>
      <c r="C95" s="211"/>
      <c r="D95" s="211"/>
      <c r="E95" s="211"/>
      <c r="F95" s="211"/>
      <c r="G95" s="211"/>
      <c r="H95" s="211"/>
    </row>
    <row r="96" spans="1:8">
      <c r="A96" s="210"/>
      <c r="B96" s="211"/>
      <c r="C96" s="211"/>
      <c r="D96" s="211"/>
      <c r="E96" s="211"/>
      <c r="F96" s="211"/>
      <c r="G96" s="211"/>
      <c r="H96" s="211"/>
    </row>
    <row r="97" spans="1:8">
      <c r="A97" s="210"/>
      <c r="B97" s="211"/>
      <c r="C97" s="211"/>
      <c r="D97" s="211"/>
      <c r="E97" s="211"/>
      <c r="F97" s="211"/>
      <c r="G97" s="211"/>
      <c r="H97" s="211"/>
    </row>
    <row r="98" spans="1:8">
      <c r="A98" s="210"/>
      <c r="B98" s="211"/>
      <c r="C98" s="211"/>
      <c r="D98" s="211"/>
      <c r="E98" s="211"/>
      <c r="F98" s="211"/>
      <c r="G98" s="211"/>
      <c r="H98" s="211"/>
    </row>
    <row r="99" spans="1:8">
      <c r="A99" s="210"/>
      <c r="B99" s="211"/>
      <c r="C99" s="211"/>
      <c r="D99" s="211"/>
      <c r="E99" s="211"/>
      <c r="F99" s="211"/>
      <c r="G99" s="211"/>
      <c r="H99" s="211"/>
    </row>
    <row r="100" spans="1:8">
      <c r="A100" s="210"/>
      <c r="B100" s="211"/>
      <c r="C100" s="211"/>
      <c r="D100" s="211"/>
      <c r="E100" s="211"/>
      <c r="F100" s="211"/>
      <c r="G100" s="211"/>
      <c r="H100" s="211"/>
    </row>
    <row r="101" spans="1:8">
      <c r="A101" s="210"/>
      <c r="B101" s="211"/>
      <c r="C101" s="211"/>
      <c r="D101" s="211"/>
      <c r="E101" s="211"/>
      <c r="F101" s="211"/>
      <c r="G101" s="211"/>
      <c r="H101" s="211"/>
    </row>
    <row r="102" spans="1:8">
      <c r="A102" s="210"/>
      <c r="B102" s="211"/>
      <c r="C102" s="211"/>
      <c r="D102" s="211"/>
      <c r="E102" s="211"/>
      <c r="F102" s="211"/>
      <c r="G102" s="211"/>
      <c r="H102" s="211"/>
    </row>
    <row r="103" spans="1:8">
      <c r="A103" s="210"/>
      <c r="B103" s="211"/>
      <c r="C103" s="211"/>
      <c r="D103" s="211"/>
      <c r="E103" s="211"/>
      <c r="F103" s="211"/>
      <c r="G103" s="211"/>
      <c r="H103" s="211"/>
    </row>
    <row r="104" spans="1:8">
      <c r="A104" s="210"/>
      <c r="B104" s="211"/>
      <c r="C104" s="211"/>
      <c r="D104" s="211"/>
      <c r="E104" s="211"/>
      <c r="F104" s="211"/>
      <c r="G104" s="211"/>
      <c r="H104" s="211"/>
    </row>
    <row r="105" spans="1:8">
      <c r="A105" s="210"/>
      <c r="B105" s="211"/>
      <c r="C105" s="211"/>
      <c r="D105" s="211"/>
      <c r="E105" s="211"/>
      <c r="F105" s="211"/>
      <c r="G105" s="211"/>
      <c r="H105" s="211"/>
    </row>
    <row r="106" spans="1:8">
      <c r="A106" s="210"/>
      <c r="B106" s="211"/>
      <c r="C106" s="211"/>
      <c r="D106" s="211"/>
      <c r="E106" s="211"/>
      <c r="F106" s="211"/>
      <c r="G106" s="211"/>
      <c r="H106" s="211"/>
    </row>
    <row r="107" spans="1:8">
      <c r="A107" s="210"/>
      <c r="B107" s="211"/>
      <c r="C107" s="211"/>
      <c r="D107" s="211"/>
      <c r="E107" s="211"/>
      <c r="F107" s="211"/>
      <c r="G107" s="211"/>
      <c r="H107" s="211"/>
    </row>
    <row r="108" spans="1:8">
      <c r="A108" s="210"/>
      <c r="B108" s="211"/>
      <c r="C108" s="211"/>
      <c r="D108" s="211"/>
      <c r="E108" s="211"/>
      <c r="F108" s="211"/>
      <c r="G108" s="211"/>
      <c r="H108" s="211"/>
    </row>
    <row r="109" spans="1:8">
      <c r="A109" s="210"/>
      <c r="B109" s="211"/>
      <c r="C109" s="211"/>
      <c r="D109" s="211"/>
      <c r="E109" s="211"/>
      <c r="F109" s="211"/>
      <c r="G109" s="211"/>
      <c r="H109" s="211"/>
    </row>
    <row r="110" spans="1:8">
      <c r="A110" s="210"/>
      <c r="B110" s="211"/>
      <c r="C110" s="211"/>
      <c r="D110" s="211"/>
      <c r="E110" s="211"/>
      <c r="F110" s="211"/>
      <c r="G110" s="211"/>
      <c r="H110" s="211"/>
    </row>
    <row r="111" spans="1:8">
      <c r="A111" s="210"/>
      <c r="B111" s="211"/>
      <c r="C111" s="211"/>
      <c r="D111" s="211"/>
      <c r="E111" s="211"/>
      <c r="F111" s="211"/>
      <c r="G111" s="211"/>
      <c r="H111" s="211"/>
    </row>
    <row r="112" spans="1:8">
      <c r="A112" s="210"/>
      <c r="B112" s="211"/>
      <c r="C112" s="211"/>
      <c r="D112" s="211"/>
      <c r="E112" s="211"/>
      <c r="F112" s="211"/>
      <c r="G112" s="211"/>
      <c r="H112" s="211"/>
    </row>
    <row r="113" spans="1:8">
      <c r="A113" s="210"/>
      <c r="B113" s="211"/>
      <c r="C113" s="211"/>
      <c r="D113" s="211"/>
      <c r="E113" s="211"/>
      <c r="F113" s="211"/>
      <c r="G113" s="211"/>
      <c r="H113" s="211"/>
    </row>
    <row r="114" spans="1:8">
      <c r="A114" s="210"/>
      <c r="B114" s="211"/>
      <c r="C114" s="211"/>
      <c r="D114" s="211"/>
      <c r="E114" s="211"/>
      <c r="F114" s="211"/>
      <c r="G114" s="211"/>
      <c r="H114" s="211"/>
    </row>
    <row r="115" spans="1:8">
      <c r="A115" s="210"/>
      <c r="B115" s="211"/>
      <c r="C115" s="211"/>
      <c r="D115" s="211"/>
      <c r="E115" s="211"/>
      <c r="F115" s="211"/>
      <c r="G115" s="211"/>
      <c r="H115" s="211"/>
    </row>
    <row r="116" spans="1:8">
      <c r="A116" s="210"/>
      <c r="B116" s="211"/>
      <c r="C116" s="211"/>
      <c r="D116" s="211"/>
      <c r="E116" s="211"/>
      <c r="F116" s="211"/>
      <c r="G116" s="211"/>
      <c r="H116" s="211"/>
    </row>
    <row r="117" spans="1:8">
      <c r="A117" s="210"/>
      <c r="B117" s="211"/>
      <c r="C117" s="211"/>
      <c r="D117" s="211"/>
      <c r="E117" s="211"/>
      <c r="F117" s="211"/>
      <c r="G117" s="211"/>
      <c r="H117" s="211"/>
    </row>
    <row r="118" spans="1:8">
      <c r="A118" s="210"/>
      <c r="B118" s="211"/>
      <c r="C118" s="211"/>
      <c r="D118" s="211"/>
      <c r="E118" s="211"/>
      <c r="F118" s="211"/>
      <c r="G118" s="211"/>
      <c r="H118" s="211"/>
    </row>
    <row r="119" spans="1:8">
      <c r="A119" s="210"/>
      <c r="B119" s="211"/>
      <c r="C119" s="211"/>
      <c r="D119" s="211"/>
      <c r="E119" s="211"/>
      <c r="F119" s="211"/>
      <c r="G119" s="211"/>
      <c r="H119" s="211"/>
    </row>
    <row r="120" spans="1:8">
      <c r="A120" s="210"/>
      <c r="B120" s="211"/>
      <c r="C120" s="211"/>
      <c r="D120" s="211"/>
      <c r="E120" s="211"/>
      <c r="F120" s="211"/>
      <c r="G120" s="211"/>
      <c r="H120" s="211"/>
    </row>
    <row r="121" spans="1:8">
      <c r="A121" s="210"/>
      <c r="B121" s="211"/>
      <c r="C121" s="211"/>
      <c r="D121" s="211"/>
      <c r="E121" s="211"/>
      <c r="F121" s="211"/>
      <c r="G121" s="211"/>
      <c r="H121" s="211"/>
    </row>
    <row r="122" spans="1:8">
      <c r="A122" s="210"/>
      <c r="B122" s="211"/>
      <c r="C122" s="211"/>
      <c r="D122" s="211"/>
      <c r="E122" s="211"/>
      <c r="F122" s="211"/>
      <c r="G122" s="211"/>
      <c r="H122" s="211"/>
    </row>
    <row r="123" spans="1:8">
      <c r="A123" s="210"/>
      <c r="B123" s="211"/>
      <c r="C123" s="211"/>
      <c r="D123" s="211"/>
      <c r="E123" s="211"/>
      <c r="F123" s="211"/>
      <c r="G123" s="211"/>
      <c r="H123" s="211"/>
    </row>
    <row r="124" spans="1:8">
      <c r="A124" s="210"/>
      <c r="B124" s="211"/>
      <c r="C124" s="211"/>
      <c r="D124" s="211"/>
      <c r="E124" s="211"/>
      <c r="F124" s="211"/>
      <c r="G124" s="211"/>
      <c r="H124" s="211"/>
    </row>
    <row r="125" spans="1:8">
      <c r="A125" s="210"/>
      <c r="B125" s="211"/>
      <c r="C125" s="211"/>
      <c r="D125" s="211"/>
      <c r="E125" s="211"/>
      <c r="F125" s="211"/>
      <c r="G125" s="211"/>
      <c r="H125" s="211"/>
    </row>
    <row r="126" spans="1:8">
      <c r="A126" s="210"/>
      <c r="B126" s="211"/>
      <c r="C126" s="211"/>
      <c r="D126" s="211"/>
      <c r="E126" s="211"/>
      <c r="F126" s="211"/>
      <c r="G126" s="211"/>
      <c r="H126" s="211"/>
    </row>
    <row r="127" spans="1:8">
      <c r="A127" s="210"/>
      <c r="B127" s="211"/>
      <c r="C127" s="211"/>
      <c r="D127" s="211"/>
      <c r="E127" s="211"/>
      <c r="F127" s="211"/>
      <c r="G127" s="211"/>
      <c r="H127" s="211"/>
    </row>
    <row r="128" spans="1:8">
      <c r="A128" s="210"/>
      <c r="B128" s="211"/>
      <c r="C128" s="211"/>
      <c r="D128" s="211"/>
      <c r="E128" s="211"/>
      <c r="F128" s="211"/>
      <c r="G128" s="211"/>
      <c r="H128" s="211"/>
    </row>
    <row r="129" spans="1:8">
      <c r="A129" s="210"/>
      <c r="B129" s="211"/>
      <c r="C129" s="211"/>
      <c r="D129" s="211"/>
      <c r="E129" s="211"/>
      <c r="F129" s="211"/>
      <c r="G129" s="211"/>
      <c r="H129" s="211"/>
    </row>
    <row r="130" spans="1:8">
      <c r="A130" s="210"/>
      <c r="B130" s="211"/>
      <c r="C130" s="211"/>
      <c r="D130" s="211"/>
      <c r="E130" s="211"/>
      <c r="F130" s="211"/>
      <c r="G130" s="211"/>
      <c r="H130" s="211"/>
    </row>
    <row r="131" spans="1:8">
      <c r="A131" s="210"/>
      <c r="B131" s="211"/>
      <c r="C131" s="211"/>
      <c r="D131" s="211"/>
      <c r="E131" s="211"/>
      <c r="F131" s="211"/>
      <c r="G131" s="211"/>
      <c r="H131" s="211"/>
    </row>
    <row r="132" spans="1:8">
      <c r="A132" s="210"/>
      <c r="B132" s="211"/>
      <c r="C132" s="211"/>
      <c r="D132" s="211"/>
      <c r="E132" s="211"/>
      <c r="F132" s="211"/>
      <c r="G132" s="211"/>
      <c r="H132" s="211"/>
    </row>
    <row r="133" spans="1:8">
      <c r="A133" s="210"/>
      <c r="B133" s="211"/>
      <c r="C133" s="211"/>
      <c r="D133" s="211"/>
      <c r="E133" s="211"/>
      <c r="F133" s="211"/>
      <c r="G133" s="211"/>
      <c r="H133" s="211"/>
    </row>
    <row r="134" spans="1:8">
      <c r="A134" s="210"/>
      <c r="B134" s="211"/>
      <c r="C134" s="211"/>
      <c r="D134" s="211"/>
      <c r="E134" s="211"/>
      <c r="F134" s="211"/>
      <c r="G134" s="211"/>
      <c r="H134" s="211"/>
    </row>
    <row r="135" spans="1:8">
      <c r="A135" s="210"/>
      <c r="B135" s="211"/>
      <c r="C135" s="211"/>
      <c r="D135" s="211"/>
      <c r="E135" s="211"/>
      <c r="F135" s="211"/>
      <c r="G135" s="211"/>
      <c r="H135" s="211"/>
    </row>
    <row r="136" spans="1:8">
      <c r="A136" s="210"/>
      <c r="B136" s="211"/>
      <c r="C136" s="211"/>
      <c r="D136" s="211"/>
      <c r="E136" s="211"/>
      <c r="F136" s="211"/>
      <c r="G136" s="211"/>
      <c r="H136" s="211"/>
    </row>
    <row r="137" spans="1:8">
      <c r="A137" s="210"/>
      <c r="B137" s="211"/>
      <c r="C137" s="211"/>
      <c r="D137" s="211"/>
      <c r="E137" s="211"/>
      <c r="F137" s="211"/>
      <c r="G137" s="211"/>
      <c r="H137" s="211"/>
    </row>
    <row r="138" spans="1:8">
      <c r="A138" s="210"/>
      <c r="B138" s="211"/>
      <c r="C138" s="211"/>
      <c r="D138" s="211"/>
      <c r="E138" s="211"/>
      <c r="F138" s="211"/>
      <c r="G138" s="211"/>
      <c r="H138" s="211"/>
    </row>
    <row r="139" spans="1:8">
      <c r="A139" s="210"/>
      <c r="B139" s="211"/>
      <c r="C139" s="211"/>
      <c r="D139" s="211"/>
      <c r="E139" s="211"/>
      <c r="F139" s="211"/>
      <c r="G139" s="211"/>
      <c r="H139" s="211"/>
    </row>
    <row r="140" spans="1:8">
      <c r="A140" s="210"/>
      <c r="B140" s="211"/>
      <c r="C140" s="211"/>
      <c r="D140" s="211"/>
      <c r="E140" s="211"/>
      <c r="F140" s="211"/>
      <c r="G140" s="211"/>
      <c r="H140" s="211"/>
    </row>
    <row r="141" spans="1:8">
      <c r="A141" s="210"/>
      <c r="B141" s="211"/>
      <c r="C141" s="211"/>
      <c r="D141" s="211"/>
      <c r="E141" s="211"/>
      <c r="F141" s="211"/>
      <c r="G141" s="211"/>
      <c r="H141" s="211"/>
    </row>
    <row r="142" spans="1:8">
      <c r="A142" s="210"/>
      <c r="B142" s="211"/>
      <c r="C142" s="211"/>
      <c r="D142" s="211"/>
      <c r="E142" s="211"/>
      <c r="F142" s="211"/>
      <c r="G142" s="211"/>
      <c r="H142" s="211"/>
    </row>
    <row r="143" spans="1:8">
      <c r="A143" s="210"/>
      <c r="B143" s="211"/>
      <c r="C143" s="211"/>
      <c r="D143" s="211"/>
      <c r="E143" s="211"/>
      <c r="F143" s="211"/>
      <c r="G143" s="211"/>
      <c r="H143" s="211"/>
    </row>
    <row r="144" spans="1:8">
      <c r="A144" s="210"/>
      <c r="B144" s="211"/>
      <c r="C144" s="211"/>
      <c r="D144" s="211"/>
      <c r="E144" s="211"/>
      <c r="F144" s="211"/>
      <c r="G144" s="211"/>
      <c r="H144" s="211"/>
    </row>
    <row r="145" spans="1:8">
      <c r="A145" s="210"/>
      <c r="B145" s="211"/>
      <c r="C145" s="211"/>
      <c r="D145" s="211"/>
      <c r="E145" s="211"/>
      <c r="F145" s="211"/>
      <c r="G145" s="211"/>
      <c r="H145" s="211"/>
    </row>
    <row r="146" spans="1:8">
      <c r="A146" s="210"/>
      <c r="B146" s="211"/>
      <c r="C146" s="211"/>
      <c r="D146" s="211"/>
      <c r="E146" s="211"/>
      <c r="F146" s="211"/>
      <c r="G146" s="211"/>
      <c r="H146" s="211"/>
    </row>
    <row r="147" spans="1:8">
      <c r="A147" s="210"/>
      <c r="B147" s="211"/>
      <c r="C147" s="211"/>
      <c r="D147" s="211"/>
      <c r="E147" s="211"/>
      <c r="F147" s="211"/>
      <c r="G147" s="211"/>
      <c r="H147" s="211"/>
    </row>
    <row r="148" spans="1:8">
      <c r="A148" s="210"/>
      <c r="B148" s="211"/>
      <c r="C148" s="211"/>
      <c r="D148" s="211"/>
      <c r="E148" s="211"/>
      <c r="F148" s="211"/>
      <c r="G148" s="211"/>
      <c r="H148" s="211"/>
    </row>
    <row r="149" spans="1:8">
      <c r="A149" s="210"/>
      <c r="B149" s="211"/>
      <c r="C149" s="211"/>
      <c r="D149" s="211"/>
      <c r="E149" s="211"/>
      <c r="F149" s="211"/>
      <c r="G149" s="211"/>
      <c r="H149" s="211"/>
    </row>
    <row r="150" spans="1:8">
      <c r="A150" s="210"/>
      <c r="B150" s="211"/>
      <c r="C150" s="211"/>
      <c r="D150" s="211"/>
      <c r="E150" s="211"/>
      <c r="F150" s="211"/>
      <c r="G150" s="211"/>
      <c r="H150" s="211"/>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F55"/>
  <sheetViews>
    <sheetView view="pageBreakPreview" topLeftCell="A16" zoomScale="90" zoomScaleNormal="100" zoomScaleSheetLayoutView="90" workbookViewId="0">
      <selection activeCell="O35" sqref="O35"/>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32" t="s">
        <v>553</v>
      </c>
      <c r="B1" s="532"/>
      <c r="C1" s="532"/>
      <c r="D1" s="532"/>
      <c r="E1" s="532"/>
      <c r="F1" s="532"/>
    </row>
    <row r="2" spans="1:6" ht="27" customHeight="1">
      <c r="A2" s="533" t="s">
        <v>552</v>
      </c>
      <c r="B2" s="533"/>
      <c r="C2" s="533"/>
      <c r="D2" s="533"/>
      <c r="E2" s="533"/>
      <c r="F2" s="533"/>
    </row>
    <row r="3" spans="1:6" ht="15" customHeight="1">
      <c r="A3" s="530" t="s">
        <v>321</v>
      </c>
      <c r="B3" s="530"/>
      <c r="C3" s="530"/>
      <c r="D3" s="530"/>
      <c r="E3" s="530"/>
      <c r="F3" s="530"/>
    </row>
    <row r="4" spans="1:6">
      <c r="A4" s="530"/>
      <c r="B4" s="530"/>
      <c r="C4" s="530"/>
      <c r="D4" s="530"/>
      <c r="E4" s="530"/>
      <c r="F4" s="530"/>
    </row>
    <row r="5" spans="1:6" s="18" customFormat="1">
      <c r="A5" s="526" t="str">
        <f>'ngay thang'!B10</f>
        <v>Tháng 10 năm 2020/October 2020</v>
      </c>
      <c r="B5" s="526"/>
      <c r="C5" s="526"/>
      <c r="D5" s="526"/>
      <c r="E5" s="526"/>
      <c r="F5" s="526"/>
    </row>
    <row r="6" spans="1:6">
      <c r="A6" s="48"/>
      <c r="B6" s="48"/>
      <c r="C6" s="48"/>
      <c r="D6" s="48"/>
      <c r="E6" s="48"/>
      <c r="F6" s="3"/>
    </row>
    <row r="7" spans="1:6" ht="30" customHeight="1">
      <c r="A7" s="529" t="s">
        <v>263</v>
      </c>
      <c r="B7" s="529"/>
      <c r="C7" s="510" t="s">
        <v>545</v>
      </c>
      <c r="D7" s="510"/>
      <c r="E7" s="510"/>
      <c r="F7" s="510"/>
    </row>
    <row r="8" spans="1:6" ht="30" customHeight="1">
      <c r="A8" s="531" t="s">
        <v>262</v>
      </c>
      <c r="B8" s="531"/>
      <c r="C8" s="531" t="s">
        <v>264</v>
      </c>
      <c r="D8" s="531"/>
      <c r="E8" s="531"/>
      <c r="F8" s="531"/>
    </row>
    <row r="9" spans="1:6" ht="30" customHeight="1">
      <c r="A9" s="529" t="s">
        <v>265</v>
      </c>
      <c r="B9" s="529"/>
      <c r="C9" s="510" t="s">
        <v>351</v>
      </c>
      <c r="D9" s="510"/>
      <c r="E9" s="510"/>
      <c r="F9" s="510"/>
    </row>
    <row r="10" spans="1:6" ht="30" customHeight="1">
      <c r="A10" s="531" t="s">
        <v>266</v>
      </c>
      <c r="B10" s="531"/>
      <c r="C10" s="509" t="str">
        <f>'ngay thang'!B14</f>
        <v>Ngày 04 tháng 11 năm 2020
04 Nov 2020</v>
      </c>
      <c r="D10" s="509"/>
      <c r="E10" s="509"/>
      <c r="F10" s="509"/>
    </row>
    <row r="11" spans="1:6" ht="22.5" customHeight="1">
      <c r="A11" s="59"/>
      <c r="B11" s="59"/>
      <c r="C11" s="59"/>
      <c r="D11" s="59"/>
      <c r="E11" s="59"/>
      <c r="F11" s="59"/>
    </row>
    <row r="12" spans="1:6" ht="21" customHeight="1">
      <c r="A12" s="100" t="s">
        <v>325</v>
      </c>
      <c r="B12" s="18"/>
      <c r="C12" s="18"/>
      <c r="D12" s="18"/>
      <c r="E12" s="18"/>
      <c r="F12" s="18"/>
    </row>
    <row r="13" spans="1:6" s="44" customFormat="1" ht="43.5" customHeight="1">
      <c r="A13" s="57" t="s">
        <v>216</v>
      </c>
      <c r="B13" s="57" t="s">
        <v>223</v>
      </c>
      <c r="C13" s="57" t="s">
        <v>224</v>
      </c>
      <c r="D13" s="221" t="s">
        <v>554</v>
      </c>
      <c r="E13" s="221" t="s">
        <v>555</v>
      </c>
      <c r="F13" s="43"/>
    </row>
    <row r="14" spans="1:6" s="87" customFormat="1" ht="31.5" customHeight="1">
      <c r="A14" s="71" t="s">
        <v>46</v>
      </c>
      <c r="B14" s="92" t="s">
        <v>288</v>
      </c>
      <c r="C14" s="92" t="s">
        <v>150</v>
      </c>
      <c r="D14" s="233"/>
      <c r="E14" s="233"/>
    </row>
    <row r="15" spans="1:6" s="87" customFormat="1" ht="43.5" customHeight="1">
      <c r="A15" s="71">
        <v>1</v>
      </c>
      <c r="B15" s="92" t="s">
        <v>289</v>
      </c>
      <c r="C15" s="92" t="s">
        <v>151</v>
      </c>
      <c r="D15" s="234">
        <v>1.5001783248898051E-2</v>
      </c>
      <c r="E15" s="235">
        <v>1.5001431719269273E-2</v>
      </c>
    </row>
    <row r="16" spans="1:6" s="87" customFormat="1" ht="56.25" customHeight="1">
      <c r="A16" s="71">
        <v>2</v>
      </c>
      <c r="B16" s="92" t="s">
        <v>290</v>
      </c>
      <c r="C16" s="92" t="s">
        <v>152</v>
      </c>
      <c r="D16" s="234">
        <v>5.388244808452387E-3</v>
      </c>
      <c r="E16" s="235">
        <v>2.3422043739317459E-3</v>
      </c>
    </row>
    <row r="17" spans="1:5" s="87" customFormat="1" ht="82.5" customHeight="1">
      <c r="A17" s="71">
        <v>3</v>
      </c>
      <c r="B17" s="93" t="s">
        <v>291</v>
      </c>
      <c r="C17" s="92" t="s">
        <v>153</v>
      </c>
      <c r="D17" s="234">
        <v>5.7945980560036381E-3</v>
      </c>
      <c r="E17" s="235">
        <v>2.4977418468524401E-3</v>
      </c>
    </row>
    <row r="18" spans="1:5" s="87" customFormat="1" ht="48" customHeight="1">
      <c r="A18" s="71">
        <v>4</v>
      </c>
      <c r="B18" s="92" t="s">
        <v>292</v>
      </c>
      <c r="C18" s="92" t="s">
        <v>154</v>
      </c>
      <c r="D18" s="234">
        <v>1.1779191500194089E-3</v>
      </c>
      <c r="E18" s="235">
        <v>4.9135940919186195E-4</v>
      </c>
    </row>
    <row r="19" spans="1:5" s="87" customFormat="1" ht="81" customHeight="1">
      <c r="A19" s="71">
        <v>5</v>
      </c>
      <c r="B19" s="93" t="s">
        <v>293</v>
      </c>
      <c r="C19" s="92" t="s">
        <v>155</v>
      </c>
      <c r="D19" s="234">
        <v>5.6003399507741714E-3</v>
      </c>
      <c r="E19" s="235">
        <v>3.8974422268854775E-3</v>
      </c>
    </row>
    <row r="20" spans="1:5" s="87" customFormat="1" ht="42" customHeight="1">
      <c r="A20" s="71">
        <v>6</v>
      </c>
      <c r="B20" s="92" t="s">
        <v>294</v>
      </c>
      <c r="C20" s="92" t="s">
        <v>156</v>
      </c>
      <c r="D20" s="234">
        <v>3.4390664271652091E-2</v>
      </c>
      <c r="E20" s="235">
        <v>2.4825766028685789E-2</v>
      </c>
    </row>
    <row r="21" spans="1:5" s="87" customFormat="1" ht="69.75" customHeight="1">
      <c r="A21" s="71">
        <v>7</v>
      </c>
      <c r="B21" s="93" t="s">
        <v>295</v>
      </c>
      <c r="C21" s="92" t="s">
        <v>157</v>
      </c>
      <c r="D21" s="235">
        <v>5.7308184125253439</v>
      </c>
      <c r="E21" s="235">
        <v>7.8797835650444465</v>
      </c>
    </row>
    <row r="22" spans="1:5" s="87" customFormat="1" ht="25.5">
      <c r="A22" s="71" t="s">
        <v>56</v>
      </c>
      <c r="B22" s="92" t="s">
        <v>296</v>
      </c>
      <c r="C22" s="92" t="s">
        <v>158</v>
      </c>
      <c r="D22" s="234"/>
      <c r="E22" s="236"/>
    </row>
    <row r="23" spans="1:5" s="87" customFormat="1" ht="30" customHeight="1">
      <c r="A23" s="528">
        <v>1</v>
      </c>
      <c r="B23" s="92" t="s">
        <v>297</v>
      </c>
      <c r="C23" s="92" t="s">
        <v>159</v>
      </c>
      <c r="D23" s="236">
        <v>108125409700</v>
      </c>
      <c r="E23" s="479">
        <v>73005944600</v>
      </c>
    </row>
    <row r="24" spans="1:5" s="87" customFormat="1" ht="39.75" customHeight="1">
      <c r="A24" s="528"/>
      <c r="B24" s="92" t="s">
        <v>298</v>
      </c>
      <c r="C24" s="92" t="s">
        <v>160</v>
      </c>
      <c r="D24" s="237">
        <v>108125409700</v>
      </c>
      <c r="E24" s="236">
        <v>73005944600</v>
      </c>
    </row>
    <row r="25" spans="1:5" s="87" customFormat="1" ht="42.75" customHeight="1">
      <c r="A25" s="528"/>
      <c r="B25" s="92" t="s">
        <v>299</v>
      </c>
      <c r="C25" s="92" t="s">
        <v>161</v>
      </c>
      <c r="D25" s="238">
        <v>10812540.970000001</v>
      </c>
      <c r="E25" s="239">
        <v>7300594.46</v>
      </c>
    </row>
    <row r="26" spans="1:5" s="87" customFormat="1" ht="32.25" customHeight="1">
      <c r="A26" s="528">
        <v>2</v>
      </c>
      <c r="B26" s="92" t="s">
        <v>300</v>
      </c>
      <c r="C26" s="92" t="s">
        <v>162</v>
      </c>
      <c r="D26" s="236">
        <v>-62030716200</v>
      </c>
      <c r="E26" s="236">
        <v>35119465100</v>
      </c>
    </row>
    <row r="27" spans="1:5" s="87" customFormat="1" ht="31.5" customHeight="1">
      <c r="A27" s="528"/>
      <c r="B27" s="92" t="s">
        <v>301</v>
      </c>
      <c r="C27" s="92" t="s">
        <v>163</v>
      </c>
      <c r="D27" s="240">
        <v>1924733.88</v>
      </c>
      <c r="E27" s="240">
        <v>13642932.289999999</v>
      </c>
    </row>
    <row r="28" spans="1:5" s="87" customFormat="1" ht="30" customHeight="1">
      <c r="A28" s="528"/>
      <c r="B28" s="92" t="s">
        <v>302</v>
      </c>
      <c r="C28" s="92" t="s">
        <v>164</v>
      </c>
      <c r="D28" s="236">
        <v>19247338800</v>
      </c>
      <c r="E28" s="236">
        <v>136429322900</v>
      </c>
    </row>
    <row r="29" spans="1:5" s="87" customFormat="1" ht="30.75" customHeight="1">
      <c r="A29" s="528"/>
      <c r="B29" s="92" t="s">
        <v>303</v>
      </c>
      <c r="C29" s="92" t="s">
        <v>165</v>
      </c>
      <c r="D29" s="240">
        <v>-8127805.5</v>
      </c>
      <c r="E29" s="236">
        <v>-10130985.779999999</v>
      </c>
    </row>
    <row r="30" spans="1:5" s="87" customFormat="1" ht="42.75" customHeight="1">
      <c r="A30" s="528"/>
      <c r="B30" s="92" t="s">
        <v>304</v>
      </c>
      <c r="C30" s="92" t="s">
        <v>166</v>
      </c>
      <c r="D30" s="236">
        <v>-81278055000</v>
      </c>
      <c r="E30" s="236">
        <v>-101309857800</v>
      </c>
    </row>
    <row r="31" spans="1:5" s="87" customFormat="1" ht="33" customHeight="1">
      <c r="A31" s="528">
        <v>3</v>
      </c>
      <c r="B31" s="92" t="s">
        <v>305</v>
      </c>
      <c r="C31" s="92" t="s">
        <v>167</v>
      </c>
      <c r="D31" s="236">
        <v>46094693500</v>
      </c>
      <c r="E31" s="236">
        <v>108125409700</v>
      </c>
    </row>
    <row r="32" spans="1:5" s="87" customFormat="1" ht="42.75" customHeight="1">
      <c r="A32" s="528"/>
      <c r="B32" s="92" t="s">
        <v>306</v>
      </c>
      <c r="C32" s="92" t="s">
        <v>168</v>
      </c>
      <c r="D32" s="237">
        <v>46094693500</v>
      </c>
      <c r="E32" s="236">
        <v>108125409700</v>
      </c>
    </row>
    <row r="33" spans="1:6" s="87" customFormat="1" ht="45" customHeight="1">
      <c r="A33" s="528"/>
      <c r="B33" s="92" t="s">
        <v>307</v>
      </c>
      <c r="C33" s="92" t="s">
        <v>169</v>
      </c>
      <c r="D33" s="238">
        <v>4609469.3499999996</v>
      </c>
      <c r="E33" s="239">
        <v>10812540.970000001</v>
      </c>
    </row>
    <row r="34" spans="1:6" s="87" customFormat="1" ht="55.5" customHeight="1">
      <c r="A34" s="71">
        <v>4</v>
      </c>
      <c r="B34" s="92" t="s">
        <v>308</v>
      </c>
      <c r="C34" s="92" t="s">
        <v>170</v>
      </c>
      <c r="D34" s="503">
        <v>0</v>
      </c>
      <c r="E34" s="235">
        <v>0</v>
      </c>
    </row>
    <row r="35" spans="1:6" s="87" customFormat="1" ht="39.75" customHeight="1">
      <c r="A35" s="71">
        <v>5</v>
      </c>
      <c r="B35" s="92" t="s">
        <v>309</v>
      </c>
      <c r="C35" s="92" t="s">
        <v>171</v>
      </c>
      <c r="D35" s="503">
        <v>0.77749999999999997</v>
      </c>
      <c r="E35" s="235">
        <v>0.89870000000000005</v>
      </c>
    </row>
    <row r="36" spans="1:6" s="87" customFormat="1" ht="39" customHeight="1">
      <c r="A36" s="71">
        <v>6</v>
      </c>
      <c r="B36" s="92" t="s">
        <v>310</v>
      </c>
      <c r="C36" s="92" t="s">
        <v>172</v>
      </c>
      <c r="D36" s="503">
        <v>8.0000000000000004E-4</v>
      </c>
      <c r="E36" s="235">
        <v>0</v>
      </c>
    </row>
    <row r="37" spans="1:6" s="87" customFormat="1" ht="38.25" customHeight="1">
      <c r="A37" s="71">
        <v>7</v>
      </c>
      <c r="B37" s="92" t="s">
        <v>311</v>
      </c>
      <c r="C37" s="92" t="s">
        <v>173</v>
      </c>
      <c r="D37" s="504">
        <v>353</v>
      </c>
      <c r="E37" s="241">
        <v>328</v>
      </c>
    </row>
    <row r="38" spans="1:6" s="87" customFormat="1" ht="36.75" customHeight="1">
      <c r="A38" s="71">
        <v>8</v>
      </c>
      <c r="B38" s="92" t="s">
        <v>312</v>
      </c>
      <c r="C38" s="92" t="s">
        <v>174</v>
      </c>
      <c r="D38" s="242">
        <v>11111.16</v>
      </c>
      <c r="E38" s="242">
        <v>11029.77</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547</v>
      </c>
      <c r="E51" s="26"/>
      <c r="F51" s="26"/>
    </row>
    <row r="52" spans="1:6" s="23" customFormat="1" ht="12.75">
      <c r="A52" s="19" t="s">
        <v>548</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M45"/>
  <sheetViews>
    <sheetView view="pageBreakPreview" topLeftCell="A10" zoomScale="85" zoomScaleNormal="100" zoomScaleSheetLayoutView="85" workbookViewId="0">
      <selection activeCell="E16" sqref="E16:F16"/>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32" t="s">
        <v>221</v>
      </c>
      <c r="B1" s="532"/>
      <c r="C1" s="532"/>
      <c r="D1" s="532"/>
      <c r="E1" s="532"/>
      <c r="F1" s="532"/>
      <c r="G1" s="3"/>
      <c r="H1" s="3"/>
    </row>
    <row r="2" spans="1:13" ht="26.25" customHeight="1">
      <c r="A2" s="533" t="s">
        <v>255</v>
      </c>
      <c r="B2" s="533"/>
      <c r="C2" s="533"/>
      <c r="D2" s="533"/>
      <c r="E2" s="533"/>
      <c r="F2" s="533"/>
      <c r="G2" s="3"/>
      <c r="H2" s="3"/>
    </row>
    <row r="3" spans="1:13" ht="15">
      <c r="A3" s="530" t="s">
        <v>256</v>
      </c>
      <c r="B3" s="530"/>
      <c r="C3" s="530"/>
      <c r="D3" s="530"/>
      <c r="E3" s="530"/>
      <c r="F3" s="530"/>
      <c r="G3" s="530"/>
      <c r="H3" s="47"/>
    </row>
    <row r="4" spans="1:13" ht="22.5" customHeight="1">
      <c r="A4" s="530"/>
      <c r="B4" s="530"/>
      <c r="C4" s="530"/>
      <c r="D4" s="530"/>
      <c r="E4" s="530"/>
      <c r="F4" s="530"/>
      <c r="G4" s="530"/>
      <c r="H4" s="47"/>
    </row>
    <row r="5" spans="1:13" s="4" customFormat="1">
      <c r="A5" s="526" t="str">
        <f>'ngay thang'!B10</f>
        <v>Tháng 10 năm 2020/October 2020</v>
      </c>
      <c r="B5" s="526"/>
      <c r="C5" s="526"/>
      <c r="D5" s="526"/>
      <c r="E5" s="526"/>
      <c r="F5" s="526"/>
      <c r="G5" s="526"/>
      <c r="H5" s="276"/>
    </row>
    <row r="6" spans="1:13">
      <c r="A6" s="48"/>
      <c r="B6" s="48"/>
      <c r="C6" s="48"/>
      <c r="D6" s="48"/>
      <c r="E6" s="48"/>
      <c r="F6" s="3"/>
      <c r="G6" s="3"/>
      <c r="H6" s="3"/>
    </row>
    <row r="7" spans="1:13" ht="30.75" customHeight="1">
      <c r="A7" s="60"/>
      <c r="B7" s="529" t="s">
        <v>263</v>
      </c>
      <c r="C7" s="529"/>
      <c r="D7" s="510" t="s">
        <v>545</v>
      </c>
      <c r="E7" s="510"/>
      <c r="F7" s="510"/>
      <c r="G7" s="510"/>
      <c r="H7" s="45"/>
    </row>
    <row r="8" spans="1:13" ht="30.75" customHeight="1">
      <c r="A8" s="61"/>
      <c r="B8" s="531" t="s">
        <v>262</v>
      </c>
      <c r="C8" s="531"/>
      <c r="D8" s="531" t="s">
        <v>264</v>
      </c>
      <c r="E8" s="531"/>
      <c r="F8" s="531"/>
      <c r="G8" s="61"/>
      <c r="H8" s="46"/>
    </row>
    <row r="9" spans="1:13" ht="30.75" customHeight="1">
      <c r="A9" s="60"/>
      <c r="B9" s="529" t="s">
        <v>265</v>
      </c>
      <c r="C9" s="529"/>
      <c r="D9" s="510" t="s">
        <v>351</v>
      </c>
      <c r="E9" s="510"/>
      <c r="F9" s="510"/>
      <c r="G9" s="112"/>
      <c r="H9" s="45"/>
    </row>
    <row r="10" spans="1:13" ht="30.75" customHeight="1">
      <c r="A10" s="62"/>
      <c r="B10" s="531" t="s">
        <v>266</v>
      </c>
      <c r="C10" s="531"/>
      <c r="D10" s="509" t="str">
        <f>'ngay thang'!B14</f>
        <v>Ngày 04 tháng 11 năm 2020
04 Nov 2020</v>
      </c>
      <c r="E10" s="509"/>
      <c r="F10" s="509"/>
      <c r="G10" s="115"/>
      <c r="H10" s="46"/>
    </row>
    <row r="11" spans="1:13">
      <c r="A11" s="24"/>
      <c r="B11" s="24"/>
      <c r="C11" s="4"/>
      <c r="D11" s="4"/>
      <c r="E11" s="4"/>
      <c r="F11" s="4"/>
      <c r="G11" s="4"/>
      <c r="H11" s="4"/>
    </row>
    <row r="12" spans="1:13" s="6" customFormat="1" ht="58.5" customHeight="1">
      <c r="A12" s="534" t="s">
        <v>213</v>
      </c>
      <c r="B12" s="534"/>
      <c r="C12" s="95" t="s">
        <v>222</v>
      </c>
      <c r="D12" s="95" t="s">
        <v>188</v>
      </c>
      <c r="E12" s="67" t="s">
        <v>345</v>
      </c>
      <c r="F12" s="67" t="s">
        <v>346</v>
      </c>
      <c r="G12" s="3"/>
      <c r="H12" s="3"/>
    </row>
    <row r="13" spans="1:13" s="6" customFormat="1" ht="30" customHeight="1">
      <c r="A13" s="96" t="s">
        <v>46</v>
      </c>
      <c r="B13" s="96"/>
      <c r="C13" s="97" t="s">
        <v>313</v>
      </c>
      <c r="D13" s="98" t="s">
        <v>175</v>
      </c>
      <c r="E13" s="501">
        <v>119259878859</v>
      </c>
      <c r="F13" s="501">
        <v>80221911383</v>
      </c>
      <c r="G13" s="3"/>
      <c r="H13" s="3"/>
      <c r="J13" s="40">
        <v>56410764067</v>
      </c>
      <c r="K13" s="40">
        <v>-23079139808</v>
      </c>
      <c r="L13" s="40"/>
      <c r="M13" s="40"/>
    </row>
    <row r="14" spans="1:13" s="6" customFormat="1" ht="38.25">
      <c r="A14" s="96" t="s">
        <v>56</v>
      </c>
      <c r="B14" s="96"/>
      <c r="C14" s="97" t="s">
        <v>314</v>
      </c>
      <c r="D14" s="98" t="s">
        <v>176</v>
      </c>
      <c r="E14" s="501">
        <v>403552436</v>
      </c>
      <c r="F14" s="501">
        <v>579583019</v>
      </c>
      <c r="G14" s="3"/>
      <c r="H14" s="3"/>
      <c r="J14" s="40">
        <v>406603459</v>
      </c>
      <c r="K14" s="40">
        <v>-263864955</v>
      </c>
      <c r="L14" s="40"/>
      <c r="M14" s="40"/>
    </row>
    <row r="15" spans="1:13" s="6" customFormat="1" ht="54.75" customHeight="1">
      <c r="A15" s="535"/>
      <c r="B15" s="50" t="s">
        <v>111</v>
      </c>
      <c r="C15" s="52" t="s">
        <v>315</v>
      </c>
      <c r="D15" s="49" t="s">
        <v>177</v>
      </c>
      <c r="E15" s="502">
        <v>403552436</v>
      </c>
      <c r="F15" s="502">
        <v>579583019</v>
      </c>
      <c r="G15" s="3"/>
      <c r="H15" s="3"/>
      <c r="J15" s="40">
        <v>406603459</v>
      </c>
      <c r="K15" s="40">
        <v>-263864955</v>
      </c>
      <c r="L15" s="40"/>
      <c r="M15" s="40"/>
    </row>
    <row r="16" spans="1:13" s="6" customFormat="1" ht="53.25" customHeight="1">
      <c r="A16" s="536"/>
      <c r="B16" s="50" t="s">
        <v>113</v>
      </c>
      <c r="C16" s="52" t="s">
        <v>316</v>
      </c>
      <c r="D16" s="49" t="s">
        <v>178</v>
      </c>
      <c r="E16" s="502"/>
      <c r="F16" s="502"/>
      <c r="G16" s="3"/>
      <c r="H16" s="3"/>
      <c r="J16" s="40">
        <v>0</v>
      </c>
      <c r="K16" s="40">
        <v>0</v>
      </c>
      <c r="L16" s="40"/>
      <c r="M16" s="40"/>
    </row>
    <row r="17" spans="1:13" s="6" customFormat="1" ht="51.75" customHeight="1">
      <c r="A17" s="96" t="s">
        <v>134</v>
      </c>
      <c r="B17" s="96"/>
      <c r="C17" s="97" t="s">
        <v>317</v>
      </c>
      <c r="D17" s="96" t="s">
        <v>179</v>
      </c>
      <c r="E17" s="501">
        <v>-68446836975</v>
      </c>
      <c r="F17" s="501">
        <v>38458384457</v>
      </c>
      <c r="G17" s="3"/>
      <c r="H17" s="3"/>
      <c r="J17" s="40">
        <v>-2147850000</v>
      </c>
      <c r="K17" s="40">
        <v>2147850000</v>
      </c>
      <c r="L17" s="40"/>
      <c r="M17" s="40"/>
    </row>
    <row r="18" spans="1:13" s="6" customFormat="1" ht="29.25" customHeight="1">
      <c r="A18" s="535"/>
      <c r="B18" s="49" t="s">
        <v>180</v>
      </c>
      <c r="C18" s="52" t="s">
        <v>318</v>
      </c>
      <c r="D18" s="49" t="s">
        <v>181</v>
      </c>
      <c r="E18" s="502">
        <v>21257956894</v>
      </c>
      <c r="F18" s="502">
        <v>150030572193</v>
      </c>
      <c r="G18" s="3"/>
      <c r="H18" s="3"/>
      <c r="J18" s="40">
        <v>0</v>
      </c>
      <c r="K18" s="40">
        <v>0</v>
      </c>
      <c r="L18" s="40"/>
      <c r="M18" s="40"/>
    </row>
    <row r="19" spans="1:13" s="6" customFormat="1" ht="29.25" customHeight="1">
      <c r="A19" s="536"/>
      <c r="B19" s="49" t="s">
        <v>182</v>
      </c>
      <c r="C19" s="52" t="s">
        <v>319</v>
      </c>
      <c r="D19" s="49" t="s">
        <v>183</v>
      </c>
      <c r="E19" s="502">
        <v>89704793869</v>
      </c>
      <c r="F19" s="502">
        <v>111572187736</v>
      </c>
      <c r="G19" s="3"/>
      <c r="H19" s="3"/>
      <c r="J19" s="40">
        <v>2147850000</v>
      </c>
      <c r="K19" s="40">
        <v>-2147850000</v>
      </c>
      <c r="L19" s="40"/>
      <c r="M19" s="40"/>
    </row>
    <row r="20" spans="1:13" s="42" customFormat="1" ht="39" customHeight="1">
      <c r="A20" s="96" t="s">
        <v>136</v>
      </c>
      <c r="B20" s="96"/>
      <c r="C20" s="99" t="s">
        <v>320</v>
      </c>
      <c r="D20" s="96" t="s">
        <v>184</v>
      </c>
      <c r="E20" s="501">
        <v>51216594320</v>
      </c>
      <c r="F20" s="501">
        <v>119259878859</v>
      </c>
      <c r="G20" s="41"/>
      <c r="H20" s="102">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547</v>
      </c>
      <c r="F33" s="4"/>
      <c r="G33" s="4"/>
      <c r="H33" s="4"/>
    </row>
    <row r="34" spans="1:8">
      <c r="A34" s="19" t="s">
        <v>548</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39"/>
  <sheetViews>
    <sheetView topLeftCell="A4" zoomScale="82" zoomScaleNormal="82" zoomScaleSheetLayoutView="85" zoomScalePageLayoutView="77" workbookViewId="0">
      <selection activeCell="D10" sqref="D10:J10"/>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32" t="s">
        <v>553</v>
      </c>
      <c r="B1" s="532"/>
      <c r="C1" s="532"/>
      <c r="D1" s="532"/>
      <c r="E1" s="532"/>
      <c r="F1" s="532"/>
      <c r="G1" s="532"/>
      <c r="H1" s="532"/>
      <c r="I1" s="532"/>
      <c r="J1" s="532"/>
      <c r="K1" s="532"/>
    </row>
    <row r="2" spans="1:11" ht="28.5" customHeight="1">
      <c r="A2" s="533" t="s">
        <v>552</v>
      </c>
      <c r="B2" s="533"/>
      <c r="C2" s="533"/>
      <c r="D2" s="533"/>
      <c r="E2" s="533"/>
      <c r="F2" s="533"/>
      <c r="G2" s="533"/>
      <c r="H2" s="533"/>
      <c r="I2" s="533"/>
      <c r="J2" s="533"/>
      <c r="K2" s="533"/>
    </row>
    <row r="3" spans="1:11" ht="15" customHeight="1">
      <c r="A3" s="530" t="s">
        <v>254</v>
      </c>
      <c r="B3" s="530"/>
      <c r="C3" s="530"/>
      <c r="D3" s="530"/>
      <c r="E3" s="530"/>
      <c r="F3" s="530"/>
      <c r="G3" s="530"/>
      <c r="H3" s="530"/>
      <c r="I3" s="530"/>
      <c r="J3" s="530"/>
      <c r="K3" s="530"/>
    </row>
    <row r="4" spans="1:11">
      <c r="A4" s="530"/>
      <c r="B4" s="530"/>
      <c r="C4" s="530"/>
      <c r="D4" s="530"/>
      <c r="E4" s="530"/>
      <c r="F4" s="530"/>
      <c r="G4" s="530"/>
      <c r="H4" s="530"/>
      <c r="I4" s="530"/>
      <c r="J4" s="530"/>
      <c r="K4" s="530"/>
    </row>
    <row r="5" spans="1:11">
      <c r="A5" s="526" t="str">
        <f>'ngay thang'!B12</f>
        <v>Tại ngày 31 tháng 10 năm 2020/As at 31 October 2020</v>
      </c>
      <c r="B5" s="526"/>
      <c r="C5" s="526"/>
      <c r="D5" s="526"/>
      <c r="E5" s="526"/>
      <c r="F5" s="526"/>
      <c r="G5" s="526"/>
      <c r="H5" s="526"/>
      <c r="I5" s="526"/>
      <c r="J5" s="526"/>
      <c r="K5" s="526"/>
    </row>
    <row r="6" spans="1:11">
      <c r="A6" s="48"/>
      <c r="B6" s="48"/>
      <c r="C6" s="48"/>
      <c r="D6" s="48"/>
      <c r="E6" s="48"/>
      <c r="F6" s="3"/>
      <c r="G6" s="18"/>
      <c r="H6" s="18"/>
      <c r="I6" s="18"/>
      <c r="J6" s="18"/>
      <c r="K6" s="18"/>
    </row>
    <row r="7" spans="1:11" ht="31.5" customHeight="1">
      <c r="A7" s="529" t="s">
        <v>263</v>
      </c>
      <c r="B7" s="529"/>
      <c r="C7" s="39"/>
      <c r="D7" s="538" t="s">
        <v>546</v>
      </c>
      <c r="E7" s="538"/>
      <c r="F7" s="538"/>
      <c r="G7" s="538"/>
      <c r="H7" s="538"/>
      <c r="I7" s="538"/>
      <c r="J7" s="538"/>
      <c r="K7" s="18"/>
    </row>
    <row r="8" spans="1:11" ht="31.5" customHeight="1">
      <c r="A8" s="531" t="s">
        <v>262</v>
      </c>
      <c r="B8" s="531"/>
      <c r="C8" s="39"/>
      <c r="D8" s="537" t="s">
        <v>267</v>
      </c>
      <c r="E8" s="537"/>
      <c r="F8" s="537"/>
      <c r="G8" s="537"/>
      <c r="H8" s="537"/>
      <c r="I8" s="537"/>
      <c r="J8" s="537"/>
      <c r="K8" s="18"/>
    </row>
    <row r="9" spans="1:11" ht="31.5" customHeight="1">
      <c r="A9" s="529" t="s">
        <v>265</v>
      </c>
      <c r="B9" s="529"/>
      <c r="C9" s="39"/>
      <c r="D9" s="538" t="s">
        <v>352</v>
      </c>
      <c r="E9" s="538"/>
      <c r="F9" s="538"/>
      <c r="G9" s="538"/>
      <c r="H9" s="538"/>
      <c r="I9" s="538"/>
      <c r="J9" s="538"/>
      <c r="K9" s="18"/>
    </row>
    <row r="10" spans="1:11" ht="31.5" customHeight="1">
      <c r="A10" s="531" t="s">
        <v>266</v>
      </c>
      <c r="B10" s="531"/>
      <c r="C10" s="39"/>
      <c r="D10" s="539" t="str">
        <f>'ngay thang'!B14</f>
        <v>Ngày 04 tháng 11 năm 2020
04 Nov 2020</v>
      </c>
      <c r="E10" s="537"/>
      <c r="F10" s="537"/>
      <c r="G10" s="537"/>
      <c r="H10" s="537"/>
      <c r="I10" s="537"/>
      <c r="J10" s="537"/>
      <c r="K10" s="18"/>
    </row>
    <row r="11" spans="1:11">
      <c r="A11" s="22"/>
      <c r="B11" s="18"/>
      <c r="C11" s="18"/>
      <c r="D11" s="18"/>
      <c r="E11" s="18"/>
      <c r="F11" s="18"/>
      <c r="G11" s="18"/>
      <c r="H11" s="18"/>
      <c r="I11" s="18"/>
      <c r="J11" s="18"/>
      <c r="K11" s="18"/>
    </row>
    <row r="12" spans="1:11" s="23" customFormat="1" ht="29.25" customHeight="1">
      <c r="A12" s="540" t="s">
        <v>225</v>
      </c>
      <c r="B12" s="540" t="s">
        <v>226</v>
      </c>
      <c r="C12" s="544" t="s">
        <v>215</v>
      </c>
      <c r="D12" s="540" t="s">
        <v>249</v>
      </c>
      <c r="E12" s="540" t="s">
        <v>227</v>
      </c>
      <c r="F12" s="540" t="s">
        <v>228</v>
      </c>
      <c r="G12" s="540" t="s">
        <v>229</v>
      </c>
      <c r="H12" s="542" t="s">
        <v>230</v>
      </c>
      <c r="I12" s="543"/>
      <c r="J12" s="542" t="s">
        <v>233</v>
      </c>
      <c r="K12" s="543"/>
    </row>
    <row r="13" spans="1:11" s="23" customFormat="1" ht="51">
      <c r="A13" s="541"/>
      <c r="B13" s="541"/>
      <c r="C13" s="545"/>
      <c r="D13" s="541"/>
      <c r="E13" s="541"/>
      <c r="F13" s="541"/>
      <c r="G13" s="541"/>
      <c r="H13" s="94" t="s">
        <v>231</v>
      </c>
      <c r="I13" s="94" t="s">
        <v>232</v>
      </c>
      <c r="J13" s="94" t="s">
        <v>234</v>
      </c>
      <c r="K13" s="94"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547</v>
      </c>
      <c r="J36" s="18"/>
      <c r="K36" s="18"/>
    </row>
    <row r="37" spans="1:11">
      <c r="A37" s="19" t="s">
        <v>548</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9rePSIFvAb+7aQSfZVPsNQoeGtQ=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rTmhM4fjpS1pKstIhFIt9w0bdF0=</DigestValue>
    </Reference>
  </SignedInfo>
  <SignatureValue>iCRZwCEyJMVP/v0ukP/KylwPILg7vKmz9UV3fFCv+pcRNcWf+sZLH47OC48XeZd94MD3bj2HJMNZ
qmtf1NPNfe/6tKjSTS6eN1o6tfIJJJwXw2ZS6LplBACtG/Rt1561rClLv4PAcYeGxsnuEw93BArr
Krl+I60Gh14XR2GQS+0=</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0.bin?ContentType=application/vnd.openxmlformats-officedocument.spreadsheetml.printerSettings">
        <DigestMethod Algorithm="http://www.w3.org/2000/09/xmldsig#sha1"/>
        <DigestValue>TfJd3xg5ZvsXr4P1/jGxhECTu5k=</DigestValue>
      </Reference>
      <Reference URI="/xl/externalLinks/externalLink1.xml?ContentType=application/vnd.openxmlformats-officedocument.spreadsheetml.externalLink+xml">
        <DigestMethod Algorithm="http://www.w3.org/2000/09/xmldsig#sha1"/>
        <DigestValue>+zR5K9ViO0o0/Naw5r+LKx28dq8=</DigestValue>
      </Reference>
      <Reference URI="/xl/printerSettings/printerSettings4.bin?ContentType=application/vnd.openxmlformats-officedocument.spreadsheetml.printerSettings">
        <DigestMethod Algorithm="http://www.w3.org/2000/09/xmldsig#sha1"/>
        <DigestValue>TfJd3xg5ZvsXr4P1/jGxhECTu5k=</DigestValue>
      </Reference>
      <Reference URI="/xl/worksheets/sheet8.xml?ContentType=application/vnd.openxmlformats-officedocument.spreadsheetml.worksheet+xml">
        <DigestMethod Algorithm="http://www.w3.org/2000/09/xmldsig#sha1"/>
        <DigestValue>nxKTRrPXSd0pshBM/OrcednGAtE=</DigestValue>
      </Reference>
      <Reference URI="/xl/worksheets/sheet7.xml?ContentType=application/vnd.openxmlformats-officedocument.spreadsheetml.worksheet+xml">
        <DigestMethod Algorithm="http://www.w3.org/2000/09/xmldsig#sha1"/>
        <DigestValue>02tyRSVcfF1YMSXyPpgrPaenmy4=</DigestValue>
      </Reference>
      <Reference URI="/xl/worksheets/sheet10.xml?ContentType=application/vnd.openxmlformats-officedocument.spreadsheetml.worksheet+xml">
        <DigestMethod Algorithm="http://www.w3.org/2000/09/xmldsig#sha1"/>
        <DigestValue>4idwRJMXVKyvL1cfUBLqPY0qAzI=</DigestValue>
      </Reference>
      <Reference URI="/xl/worksheets/sheet6.xml?ContentType=application/vnd.openxmlformats-officedocument.spreadsheetml.worksheet+xml">
        <DigestMethod Algorithm="http://www.w3.org/2000/09/xmldsig#sha1"/>
        <DigestValue>Ds9KakEbmLNzNT7/6xmhRRhSGa8=</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9.xml?ContentType=application/vnd.openxmlformats-officedocument.spreadsheetml.worksheet+xml">
        <DigestMethod Algorithm="http://www.w3.org/2000/09/xmldsig#sha1"/>
        <DigestValue>vKEte/tC3rgbSJ9GutyCy43S9co=</DigestValue>
      </Reference>
      <Reference URI="/xl/printerSettings/printerSettings2.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a0JqfgqEQpjjgq/aQxHH9i1F15o=</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11.bin?ContentType=application/vnd.openxmlformats-officedocument.spreadsheetml.printerSettings">
        <DigestMethod Algorithm="http://www.w3.org/2000/09/xmldsig#sha1"/>
        <DigestValue>TfJd3xg5ZvsXr4P1/jGxhECTu5k=</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calcChain.xml?ContentType=application/vnd.openxmlformats-officedocument.spreadsheetml.calcChain+xml">
        <DigestMethod Algorithm="http://www.w3.org/2000/09/xmldsig#sha1"/>
        <DigestValue>6kHxSL+aJW/fzyHWSlEu5yavjpI=</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7.bin?ContentType=application/vnd.openxmlformats-officedocument.spreadsheetml.printerSettings">
        <DigestMethod Algorithm="http://www.w3.org/2000/09/xmldsig#sha1"/>
        <DigestValue>TfJd3xg5ZvsXr4P1/jGxhECTu5k=</DigestValue>
      </Reference>
      <Reference URI="/xl/printerSettings/printerSettings3.bin?ContentType=application/vnd.openxmlformats-officedocument.spreadsheetml.printerSettings">
        <DigestMethod Algorithm="http://www.w3.org/2000/09/xmldsig#sha1"/>
        <DigestValue>TfJd3xg5ZvsXr4P1/jGxhECTu5k=</DigestValue>
      </Reference>
      <Reference URI="/xl/comments1.xml?ContentType=application/vnd.openxmlformats-officedocument.spreadsheetml.comments+xml">
        <DigestMethod Algorithm="http://www.w3.org/2000/09/xmldsig#sha1"/>
        <DigestValue>F6k7CC57ljAPw41LBg5XpyJD66A=</DigestValue>
      </Reference>
      <Reference URI="/xl/worksheets/sheet11.xml?ContentType=application/vnd.openxmlformats-officedocument.spreadsheetml.worksheet+xml">
        <DigestMethod Algorithm="http://www.w3.org/2000/09/xmldsig#sha1"/>
        <DigestValue>2JdAlY7epUnqhxiEQ05gL6o6wHI=</DigestValue>
      </Reference>
      <Reference URI="/xl/worksheets/sheet5.xml?ContentType=application/vnd.openxmlformats-officedocument.spreadsheetml.worksheet+xml">
        <DigestMethod Algorithm="http://www.w3.org/2000/09/xmldsig#sha1"/>
        <DigestValue>TZkxcKRpF4To6iS/yCa4GeXPBjQ=</DigestValue>
      </Reference>
      <Reference URI="/xl/drawings/vmlDrawing1.vml?ContentType=application/vnd.openxmlformats-officedocument.vmlDrawing">
        <DigestMethod Algorithm="http://www.w3.org/2000/09/xmldsig#sha1"/>
        <DigestValue>V59HjLrfhGp/fgpCJ4dP+1unX/Q=</DigestValue>
      </Reference>
      <Reference URI="/xl/worksheets/sheet1.xml?ContentType=application/vnd.openxmlformats-officedocument.spreadsheetml.worksheet+xml">
        <DigestMethod Algorithm="http://www.w3.org/2000/09/xmldsig#sha1"/>
        <DigestValue>Ch1jLCqI5J+me1YmZTZ0dXgwyi8=</DigestValue>
      </Reference>
      <Reference URI="/xl/worksheets/sheet13.xml?ContentType=application/vnd.openxmlformats-officedocument.spreadsheetml.worksheet+xml">
        <DigestMethod Algorithm="http://www.w3.org/2000/09/xmldsig#sha1"/>
        <DigestValue>v8k7j6gh9IonnwXsze8rjmAZH38=</DigestValue>
      </Reference>
      <Reference URI="/xl/worksheets/sheet3.xml?ContentType=application/vnd.openxmlformats-officedocument.spreadsheetml.worksheet+xml">
        <DigestMethod Algorithm="http://www.w3.org/2000/09/xmldsig#sha1"/>
        <DigestValue>ouR1cLt08VG4fM+2MjPdXPVmHkA=</DigestValue>
      </Reference>
      <Reference URI="/xl/sharedStrings.xml?ContentType=application/vnd.openxmlformats-officedocument.spreadsheetml.sharedStrings+xml">
        <DigestMethod Algorithm="http://www.w3.org/2000/09/xmldsig#sha1"/>
        <DigestValue>pCO1Rzk/6NKDme0sT8eBJy0L9S4=</DigestValue>
      </Reference>
      <Reference URI="/xl/worksheets/sheet2.xml?ContentType=application/vnd.openxmlformats-officedocument.spreadsheetml.worksheet+xml">
        <DigestMethod Algorithm="http://www.w3.org/2000/09/xmldsig#sha1"/>
        <DigestValue>AY/NeZgf3rtz6DO245fMKAyFxlw=</DigestValue>
      </Reference>
      <Reference URI="/xl/worksheets/sheet4.xml?ContentType=application/vnd.openxmlformats-officedocument.spreadsheetml.worksheet+xml">
        <DigestMethod Algorithm="http://www.w3.org/2000/09/xmldsig#sha1"/>
        <DigestValue>JXIw1HMq7wxLaNtDr3UO9tTkjz8=</DigestValue>
      </Reference>
      <Reference URI="/xl/theme/theme1.xml?ContentType=application/vnd.openxmlformats-officedocument.theme+xml">
        <DigestMethod Algorithm="http://www.w3.org/2000/09/xmldsig#sha1"/>
        <DigestValue>GtilzE0XZSdKy+1FwTyfcxU/vS8=</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8Z93YJ/p3zaS8eqCovkC02mpcw8=</DigestValue>
      </Reference>
      <Reference URI="/xl/media/image1.png?ContentType=image/png">
        <DigestMethod Algorithm="http://www.w3.org/2000/09/xmldsig#sha1"/>
        <DigestValue>lM2Md+1JslHzEzwa4yLeIXnbMIc=</DigestValue>
      </Reference>
      <Reference URI="/xl/workbook.xml?ContentType=application/vnd.openxmlformats-officedocument.spreadsheetml.sheet.main+xml">
        <DigestMethod Algorithm="http://www.w3.org/2000/09/xmldsig#sha1"/>
        <DigestValue>I6/gLO5eDgXjkTsxdhp6MJwsi0I=</DigestValue>
      </Reference>
      <Reference URI="/xl/styles.xml?ContentType=application/vnd.openxmlformats-officedocument.spreadsheetml.styles+xml">
        <DigestMethod Algorithm="http://www.w3.org/2000/09/xmldsig#sha1"/>
        <DigestValue>mDYE5vyECfZzVXAbtVrVgulVqKc=</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2020-11-05T07:32:00Z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2020-11-05T07:32:00Z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geYN7/5Q/iC7XQzuGGU4HY+0cL8=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GPhl23l7dveN9rsjaY9+sPVqoMM=</DigestValue>
    </Reference>
  </SignedInfo>
  <SignatureValue>ZBkVInJPpU0/qiCZgP9ieTbaKEMOmUkQHO13M2oXqOiGeAFDdRTEWrjG4TXsjAgCt2Ln7jaREpdS
AXyStxeXVnY3sA3NdaGK/8SZ+ajBRQe0rLYSmfrnPe3cYUdcSkgzAGqlMrGg1oCi4dnfSL0qmxf4
mt86H484Vf2/uA3vIYI=</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6kHxSL+aJW/fzyHWSlEu5yavjpI=</DigestValue>
      </Reference>
      <Reference URI="/xl/comments1.xml?ContentType=application/vnd.openxmlformats-officedocument.spreadsheetml.comments+xml">
        <DigestMethod Algorithm="http://www.w3.org/2000/09/xmldsig#sha1"/>
        <DigestValue>F6k7CC57ljAPw41LBg5XpyJD66A=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drawings/vmlDrawing1.vml?ContentType=application/vnd.openxmlformats-officedocument.vmlDrawing">
        <DigestMethod Algorithm="http://www.w3.org/2000/09/xmldsig#sha1"/>
        <DigestValue>V59HjLrfhGp/fgpCJ4dP+1unX/Q=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C9NUWMCm2mlKl6S3q1cpjqgQZnM=</DigestValue>
      </Reference>
      <Reference URI="/xl/externalLinks/externalLink1.xml?ContentType=application/vnd.openxmlformats-officedocument.spreadsheetml.externalLink+xml">
        <DigestMethod Algorithm="http://www.w3.org/2000/09/xmldsig#sha1"/>
        <DigestValue>+zR5K9ViO0o0/Naw5r+LKx28dq8=</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TfJd3xg5ZvsXr4P1/jGxhECTu5k=</DigestValue>
      </Reference>
      <Reference URI="/xl/printerSettings/printerSettings11.bin?ContentType=application/vnd.openxmlformats-officedocument.spreadsheetml.printerSettings">
        <DigestMethod Algorithm="http://www.w3.org/2000/09/xmldsig#sha1"/>
        <DigestValue>TfJd3xg5ZvsXr4P1/jGxhECTu5k=</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printerSettings/printerSettings2.bin?ContentType=application/vnd.openxmlformats-officedocument.spreadsheetml.printerSettings">
        <DigestMethod Algorithm="http://www.w3.org/2000/09/xmldsig#sha1"/>
        <DigestValue>TfJd3xg5ZvsXr4P1/jGxhECTu5k=</DigestValue>
      </Reference>
      <Reference URI="/xl/printerSettings/printerSettings3.bin?ContentType=application/vnd.openxmlformats-officedocument.spreadsheetml.printerSettings">
        <DigestMethod Algorithm="http://www.w3.org/2000/09/xmldsig#sha1"/>
        <DigestValue>TfJd3xg5ZvsXr4P1/jGxhECTu5k=</DigestValue>
      </Reference>
      <Reference URI="/xl/printerSettings/printerSettings4.bin?ContentType=application/vnd.openxmlformats-officedocument.spreadsheetml.printerSettings">
        <DigestMethod Algorithm="http://www.w3.org/2000/09/xmldsig#sha1"/>
        <DigestValue>TfJd3xg5ZvsXr4P1/jGxhECTu5k=</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a0JqfgqEQpjjgq/aQxHH9i1F15o=</DigestValue>
      </Reference>
      <Reference URI="/xl/printerSettings/printerSettings7.bin?ContentType=application/vnd.openxmlformats-officedocument.spreadsheetml.printerSettings">
        <DigestMethod Algorithm="http://www.w3.org/2000/09/xmldsig#sha1"/>
        <DigestValue>TfJd3xg5ZvsXr4P1/jGxhECTu5k=</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9.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pCO1Rzk/6NKDme0sT8eBJy0L9S4=</DigestValue>
      </Reference>
      <Reference URI="/xl/styles.xml?ContentType=application/vnd.openxmlformats-officedocument.spreadsheetml.styles+xml">
        <DigestMethod Algorithm="http://www.w3.org/2000/09/xmldsig#sha1"/>
        <DigestValue>mDYE5vyECfZzVXAbtVrVgulVqKc=</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I6/gLO5eDgXjkTsxdhp6MJwsi0I=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Ch1jLCqI5J+me1YmZTZ0dXgwyi8=</DigestValue>
      </Reference>
      <Reference URI="/xl/worksheets/sheet10.xml?ContentType=application/vnd.openxmlformats-officedocument.spreadsheetml.worksheet+xml">
        <DigestMethod Algorithm="http://www.w3.org/2000/09/xmldsig#sha1"/>
        <DigestValue>4idwRJMXVKyvL1cfUBLqPY0qAzI=</DigestValue>
      </Reference>
      <Reference URI="/xl/worksheets/sheet11.xml?ContentType=application/vnd.openxmlformats-officedocument.spreadsheetml.worksheet+xml">
        <DigestMethod Algorithm="http://www.w3.org/2000/09/xmldsig#sha1"/>
        <DigestValue>2JdAlY7epUnqhxiEQ05gL6o6wHI=</DigestValue>
      </Reference>
      <Reference URI="/xl/worksheets/sheet12.xml?ContentType=application/vnd.openxmlformats-officedocument.spreadsheetml.worksheet+xml">
        <DigestMethod Algorithm="http://www.w3.org/2000/09/xmldsig#sha1"/>
        <DigestValue>8Z93YJ/p3zaS8eqCovkC02mpcw8=</DigestValue>
      </Reference>
      <Reference URI="/xl/worksheets/sheet13.xml?ContentType=application/vnd.openxmlformats-officedocument.spreadsheetml.worksheet+xml">
        <DigestMethod Algorithm="http://www.w3.org/2000/09/xmldsig#sha1"/>
        <DigestValue>v8k7j6gh9IonnwXsze8rjmAZH38=</DigestValue>
      </Reference>
      <Reference URI="/xl/worksheets/sheet2.xml?ContentType=application/vnd.openxmlformats-officedocument.spreadsheetml.worksheet+xml">
        <DigestMethod Algorithm="http://www.w3.org/2000/09/xmldsig#sha1"/>
        <DigestValue>AY/NeZgf3rtz6DO245fMKAyFxlw=</DigestValue>
      </Reference>
      <Reference URI="/xl/worksheets/sheet3.xml?ContentType=application/vnd.openxmlformats-officedocument.spreadsheetml.worksheet+xml">
        <DigestMethod Algorithm="http://www.w3.org/2000/09/xmldsig#sha1"/>
        <DigestValue>ouR1cLt08VG4fM+2MjPdXPVmHkA=</DigestValue>
      </Reference>
      <Reference URI="/xl/worksheets/sheet4.xml?ContentType=application/vnd.openxmlformats-officedocument.spreadsheetml.worksheet+xml">
        <DigestMethod Algorithm="http://www.w3.org/2000/09/xmldsig#sha1"/>
        <DigestValue>JXIw1HMq7wxLaNtDr3UO9tTkjz8=</DigestValue>
      </Reference>
      <Reference URI="/xl/worksheets/sheet5.xml?ContentType=application/vnd.openxmlformats-officedocument.spreadsheetml.worksheet+xml">
        <DigestMethod Algorithm="http://www.w3.org/2000/09/xmldsig#sha1"/>
        <DigestValue>TZkxcKRpF4To6iS/yCa4GeXPBjQ=</DigestValue>
      </Reference>
      <Reference URI="/xl/worksheets/sheet6.xml?ContentType=application/vnd.openxmlformats-officedocument.spreadsheetml.worksheet+xml">
        <DigestMethod Algorithm="http://www.w3.org/2000/09/xmldsig#sha1"/>
        <DigestValue>Ds9KakEbmLNzNT7/6xmhRRhSGa8=</DigestValue>
      </Reference>
      <Reference URI="/xl/worksheets/sheet7.xml?ContentType=application/vnd.openxmlformats-officedocument.spreadsheetml.worksheet+xml">
        <DigestMethod Algorithm="http://www.w3.org/2000/09/xmldsig#sha1"/>
        <DigestValue>02tyRSVcfF1YMSXyPpgrPaenmy4=</DigestValue>
      </Reference>
      <Reference URI="/xl/worksheets/sheet8.xml?ContentType=application/vnd.openxmlformats-officedocument.spreadsheetml.worksheet+xml">
        <DigestMethod Algorithm="http://www.w3.org/2000/09/xmldsig#sha1"/>
        <DigestValue>nxKTRrPXSd0pshBM/OrcednGAtE=</DigestValue>
      </Reference>
      <Reference URI="/xl/worksheets/sheet9.xml?ContentType=application/vnd.openxmlformats-officedocument.spreadsheetml.worksheet+xml">
        <DigestMethod Algorithm="http://www.w3.org/2000/09/xmldsig#sha1"/>
        <DigestValue>vKEte/tC3rgbSJ9GutyCy43S9co=</DigestValue>
      </Reference>
    </Manifest>
    <SignatureProperties>
      <SignatureProperty Id="idSignatureTime" Target="#idPackageSignature">
        <mdssi:SignatureTime xmlns:mdssi="http://schemas.openxmlformats.org/package/2006/digital-signature">
          <mdssi:Format>YYYY-MM-DDThh:mm:ssTZD</mdssi:Format>
          <mdssi:Value>2020-11-05T09:46:03Z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2020-11-05T09:46:03Z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2020-04-01T05:46:45Z</cp:lastPrinted>
  <dcterms:created xsi:type="dcterms:W3CDTF">2013-10-21T08:38:47Z</dcterms:created>
  <dcterms:modified xsi:type="dcterms:W3CDTF">2020-11-05T07:27:03Z</dcterms:modified>
</cp:coreProperties>
</file>