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 doanh 01\Desktop\New folder\"/>
    </mc:Choice>
  </mc:AlternateContent>
  <bookViews>
    <workbookView xWindow="0" yWindow="0" windowWidth="2350" windowHeight="0" tabRatio="867" activeTab="1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62913"/>
</workbook>
</file>

<file path=xl/calcChain.xml><?xml version="1.0" encoding="utf-8"?>
<calcChain xmlns="http://schemas.openxmlformats.org/spreadsheetml/2006/main">
  <c r="F9" i="6" l="1"/>
  <c r="F3" i="6"/>
  <c r="D9" i="6"/>
  <c r="F23" i="6" l="1"/>
  <c r="G14" i="6" s="1"/>
  <c r="D3" i="6"/>
  <c r="G9" i="6" l="1"/>
  <c r="G18" i="6"/>
  <c r="G11" i="6"/>
  <c r="G12" i="6"/>
  <c r="G13" i="6"/>
  <c r="G5" i="6"/>
  <c r="G4" i="6"/>
  <c r="G3" i="6"/>
  <c r="G10" i="6" l="1"/>
  <c r="G21" i="6" l="1"/>
  <c r="G23" i="6" l="1"/>
  <c r="G22" i="6" l="1"/>
</calcChain>
</file>

<file path=xl/sharedStrings.xml><?xml version="1.0" encoding="utf-8"?>
<sst xmlns="http://schemas.openxmlformats.org/spreadsheetml/2006/main" count="191" uniqueCount="160">
  <si>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</si>
  <si>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</si>
  <si>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</si>
  <si>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</si>
  <si>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</si>
  <si>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</si>
  <si>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</si>
  <si>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</si>
  <si>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</si>
  <si>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</si>
  <si>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</si>
  <si>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</si>
  <si>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</si>
  <si>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</si>
  <si>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</si>
  <si>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</si>
  <si>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</si>
  <si>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</si>
  <si>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</si>
  <si>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</si>
  <si>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</si>
  <si>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</si>
  <si>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</si>
  <si>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</si>
  <si>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</si>
  <si>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</si>
  <si>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</si>
  <si>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</si>
  <si>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</si>
  <si>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</si>
  <si>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</si>
  <si>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</si>
  <si>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</si>
  <si>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</si>
  <si>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</si>
  <si>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</si>
  <si>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</si>
  <si>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</si>
  <si>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</si>
  <si>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</si>
  <si>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</si>
  <si>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</si>
  <si>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</si>
  <si>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</si>
  <si>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</si>
  <si>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</si>
  <si>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</si>
  <si>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</si>
  <si>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</si>
  <si>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</si>
  <si>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</si>
  <si>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</si>
  <si>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</si>
  <si>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</si>
  <si>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</si>
  <si>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</si>
  <si>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</si>
  <si>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</si>
  <si>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</si>
  <si>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</si>
  <si>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</si>
  <si>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</si>
  <si>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</si>
  <si>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</si>
  <si>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</si>
  <si>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</si>
  <si>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</si>
  <si>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</si>
  <si>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</si>
  <si>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</si>
  <si>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</si>
  <si>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</si>
  <si>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</si>
  <si>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</si>
  <si>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</si>
  <si>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</si>
  <si>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</si>
  <si>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</si>
  <si>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</si>
  <si>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</si>
  <si>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</si>
  <si>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</si>
  <si>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</si>
  <si>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</si>
  <si>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</si>
  <si>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</si>
  <si>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</si>
  <si>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</si>
  <si>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</si>
  <si>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</si>
  <si>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</si>
  <si>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</si>
  <si>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</si>
  <si>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</si>
  <si>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</si>
  <si>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</si>
  <si>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</si>
  <si>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</si>
  <si>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</si>
  <si>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</si>
  <si>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</si>
  <si>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</si>
  <si>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</si>
  <si>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</si>
  <si>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</si>
  <si>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</si>
  <si>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</si>
  <si>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</si>
  <si>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</si>
  <si>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</si>
  <si>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</si>
  <si>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</si>
  <si>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</si>
  <si>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</si>
  <si>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</si>
  <si>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</si>
  <si>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</si>
  <si>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</si>
  <si>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</si>
  <si>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</si>
  <si>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</si>
  <si>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</si>
  <si>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</si>
  <si>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</si>
  <si>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</si>
  <si>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</si>
  <si>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</si>
  <si>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</si>
  <si>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</si>
  <si>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</si>
  <si>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</si>
  <si>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</si>
  <si>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</si>
  <si>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</si>
  <si>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</si>
  <si>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</si>
  <si>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</si>
  <si>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</si>
  <si>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</si>
  <si>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</si>
  <si>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</si>
  <si>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</si>
  <si>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</si>
  <si>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</si>
  <si>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</si>
  <si>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</si>
  <si>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</si>
  <si>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</si>
  <si>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</si>
  <si>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</si>
  <si>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</si>
  <si>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</si>
  <si>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</si>
  <si>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</si>
  <si>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 xml:space="preserve">     CII11722        </t>
  </si>
  <si>
    <t xml:space="preserve">     VPL11810        </t>
  </si>
  <si>
    <t>5</t>
  </si>
  <si>
    <t>4035.5</t>
  </si>
  <si>
    <t>Lập, ngày 04 tháng 11 năm 2020</t>
  </si>
  <si>
    <t>Kỳ này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</si>
</sst>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164" fontId="25" fillId="4" borderId="1" xfId="5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164" fontId="23" fillId="3" borderId="1" xfId="5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41" fontId="6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A25" sqref="A25:C25"/>
    </sheetView>
  </sheetViews>
  <sheetFormatPr defaultColWidth="9.1796875" defaultRowHeight="14" x14ac:dyDescent="0.3"/>
  <cols>
    <col min="1" max="1" width="14.54296875" style="13" customWidth="1"/>
    <col min="2" max="2" width="13.1796875" style="13" customWidth="1"/>
    <col min="3" max="3" width="24" style="13" customWidth="1"/>
    <col min="4" max="4" width="19.7265625" style="13" customWidth="1"/>
    <col min="5" max="5" width="15.7265625" style="13" customWidth="1"/>
    <col min="6" max="6" width="10.1796875" style="13" customWidth="1"/>
    <col min="7" max="7" width="12.26953125" style="13" customWidth="1"/>
    <col min="8" max="16384" width="9.1796875" style="13"/>
  </cols>
  <sheetData>
    <row r="2" spans="1:11" ht="15.5" x14ac:dyDescent="0.3">
      <c r="B2" s="14" t="s">
        <v>147</v>
      </c>
    </row>
    <row r="3" spans="1:11" ht="15.5" x14ac:dyDescent="0.3">
      <c r="B3" s="14" t="s">
        <v>124</v>
      </c>
    </row>
    <row r="4" spans="1:11" ht="17.5" x14ac:dyDescent="0.35">
      <c r="B4" s="15" t="s">
        <v>125</v>
      </c>
      <c r="C4" s="16"/>
      <c r="J4" s="17" t="s">
        <v>120</v>
      </c>
      <c r="K4" s="17"/>
    </row>
    <row r="5" spans="1:11" ht="17.5" x14ac:dyDescent="0.35">
      <c r="C5" s="16"/>
      <c r="J5" s="17" t="s">
        <v>121</v>
      </c>
      <c r="K5" s="17"/>
    </row>
    <row r="6" spans="1:11" ht="17.5" x14ac:dyDescent="0.35">
      <c r="A6" s="16" t="s">
        <v>126</v>
      </c>
      <c r="C6" s="16"/>
      <c r="J6" s="17" t="s">
        <v>122</v>
      </c>
      <c r="K6" s="17"/>
    </row>
    <row r="7" spans="1:11" ht="17.5" x14ac:dyDescent="0.35">
      <c r="C7" s="16"/>
      <c r="J7" s="17"/>
      <c r="K7" s="17"/>
    </row>
    <row r="8" spans="1:11" x14ac:dyDescent="0.3">
      <c r="C8" s="18" t="s">
        <v>119</v>
      </c>
      <c r="D8" s="19" t="s">
        <v>120</v>
      </c>
      <c r="J8" s="17">
        <v>1</v>
      </c>
      <c r="K8" s="17" t="s">
        <v>102</v>
      </c>
    </row>
    <row r="9" spans="1:11" x14ac:dyDescent="0.3">
      <c r="C9" s="18" t="s">
        <v>146</v>
      </c>
      <c r="D9" s="19">
        <v>10</v>
      </c>
      <c r="J9" s="17">
        <v>2</v>
      </c>
      <c r="K9" s="17" t="s">
        <v>97</v>
      </c>
    </row>
    <row r="10" spans="1:11" x14ac:dyDescent="0.3">
      <c r="C10" s="18" t="s">
        <v>96</v>
      </c>
      <c r="D10" s="19">
        <v>2020</v>
      </c>
      <c r="J10" s="17">
        <v>3</v>
      </c>
      <c r="K10" s="17" t="s">
        <v>103</v>
      </c>
    </row>
    <row r="11" spans="1:11" x14ac:dyDescent="0.3">
      <c r="J11" s="17">
        <v>4</v>
      </c>
      <c r="K11" s="17" t="s">
        <v>109</v>
      </c>
    </row>
    <row r="12" spans="1:11" x14ac:dyDescent="0.3">
      <c r="J12" s="17">
        <v>5</v>
      </c>
      <c r="K12" s="20"/>
    </row>
    <row r="13" spans="1:11" x14ac:dyDescent="0.3">
      <c r="D13" s="21" t="s">
        <v>82</v>
      </c>
      <c r="J13" s="17">
        <v>6</v>
      </c>
      <c r="K13" s="20"/>
    </row>
    <row r="14" spans="1:11" x14ac:dyDescent="0.3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29" x14ac:dyDescent="0.3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28" x14ac:dyDescent="0.3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29" x14ac:dyDescent="0.3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 x14ac:dyDescent="0.3">
      <c r="B18" s="22"/>
      <c r="C18" s="22"/>
      <c r="D18" s="23"/>
    </row>
    <row r="20" spans="1:11" x14ac:dyDescent="0.3">
      <c r="B20" s="27" t="s">
        <v>80</v>
      </c>
      <c r="C20" s="28" t="s">
        <v>81</v>
      </c>
    </row>
    <row r="21" spans="1:11" ht="28.5" customHeight="1" x14ac:dyDescent="0.3">
      <c r="C21" s="76" t="s">
        <v>127</v>
      </c>
      <c r="D21" s="76"/>
      <c r="E21" s="76"/>
      <c r="F21" s="76"/>
      <c r="G21" s="76"/>
    </row>
    <row r="24" spans="1:11" ht="15.75" customHeight="1" x14ac:dyDescent="0.3">
      <c r="A24" s="73"/>
      <c r="B24" s="73"/>
      <c r="C24" s="75" t="s">
        <v>158</v>
      </c>
      <c r="D24" s="75"/>
      <c r="E24" s="75"/>
      <c r="F24" s="75"/>
      <c r="G24" s="75"/>
    </row>
    <row r="25" spans="1:11" ht="15.75" customHeight="1" x14ac:dyDescent="0.3">
      <c r="A25" s="74" t="s">
        <v>89</v>
      </c>
      <c r="B25" s="74"/>
      <c r="C25" s="74"/>
      <c r="D25" s="74" t="s">
        <v>90</v>
      </c>
      <c r="E25" s="74"/>
      <c r="F25" s="74"/>
      <c r="G25" s="74"/>
    </row>
    <row r="26" spans="1:11" ht="33.75" customHeight="1" x14ac:dyDescent="0.3">
      <c r="A26" s="31" t="s">
        <v>128</v>
      </c>
      <c r="B26" s="74" t="s">
        <v>92</v>
      </c>
      <c r="C26" s="74"/>
      <c r="D26" s="29" t="s">
        <v>94</v>
      </c>
      <c r="E26" s="29" t="s">
        <v>95</v>
      </c>
      <c r="F26" s="74" t="s">
        <v>150</v>
      </c>
      <c r="G26" s="74"/>
    </row>
    <row r="27" spans="1:11" ht="18.75" customHeight="1" x14ac:dyDescent="0.3">
      <c r="A27" s="32" t="s">
        <v>91</v>
      </c>
      <c r="B27" s="75" t="s">
        <v>93</v>
      </c>
      <c r="C27" s="75"/>
      <c r="D27" s="30" t="s">
        <v>91</v>
      </c>
      <c r="E27" s="30" t="s">
        <v>91</v>
      </c>
      <c r="F27" s="75" t="s">
        <v>93</v>
      </c>
      <c r="G27" s="75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D22" sqref="D22"/>
    </sheetView>
  </sheetViews>
  <sheetFormatPr defaultRowHeight="12.5" x14ac:dyDescent="0.25"/>
  <cols>
    <col min="1" max="1" width="47.81640625" customWidth="1"/>
    <col min="2" max="2" width="4.81640625" customWidth="1"/>
    <col min="3" max="3" width="16" customWidth="1"/>
    <col min="4" max="4" width="15.7265625" customWidth="1"/>
    <col min="5" max="5" width="16.1796875" customWidth="1"/>
    <col min="6" max="6" width="16.81640625" customWidth="1"/>
  </cols>
  <sheetData>
    <row r="1" spans="1:6" ht="31.5" customHeight="1" x14ac:dyDescent="0.25">
      <c r="A1" s="33" t="s">
        <v>0</v>
      </c>
      <c r="B1" s="33" t="s">
        <v>1</v>
      </c>
      <c r="C1" s="77" t="s">
        <v>117</v>
      </c>
      <c r="D1" s="79"/>
      <c r="E1" s="77" t="s">
        <v>118</v>
      </c>
      <c r="F1" s="78"/>
    </row>
    <row r="2" spans="1:6" ht="30" x14ac:dyDescent="0.25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6" x14ac:dyDescent="0.25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 x14ac:dyDescent="0.25">
      <c r="A4" s="68" t="s">
        <v>50</v>
      </c>
      <c r="B4" s="68" t="s">
        <v>49</v>
      </c>
      <c r="C4" s="71"/>
      <c r="D4" s="70"/>
      <c r="E4" s="71"/>
      <c r="F4" s="71"/>
    </row>
    <row r="5" spans="1:6" x14ac:dyDescent="0.25">
      <c r="A5" s="4" t="s">
        <v>48</v>
      </c>
      <c r="B5" s="4" t="s">
        <v>47</v>
      </c>
      <c r="C5" s="43">
        <v>100511644</v>
      </c>
      <c r="D5" s="43">
        <v>1142641914</v>
      </c>
      <c r="E5" s="43">
        <v>107568416</v>
      </c>
      <c r="F5" s="43">
        <v>1111470287</v>
      </c>
    </row>
    <row r="6" spans="1:6" s="38" customFormat="1" x14ac:dyDescent="0.25">
      <c r="A6" s="37" t="s">
        <v>46</v>
      </c>
      <c r="B6" s="37" t="s">
        <v>45</v>
      </c>
      <c r="C6" s="43"/>
      <c r="D6" s="43">
        <v>237458023</v>
      </c>
      <c r="E6" s="43"/>
      <c r="F6" s="43">
        <v>133747972</v>
      </c>
    </row>
    <row r="7" spans="1:6" s="38" customFormat="1" x14ac:dyDescent="0.25">
      <c r="A7" s="37" t="s">
        <v>44</v>
      </c>
      <c r="B7" s="37" t="s">
        <v>43</v>
      </c>
      <c r="C7" s="66">
        <v>91083727</v>
      </c>
      <c r="D7" s="43">
        <v>664474642</v>
      </c>
      <c r="E7" s="43">
        <v>60048365</v>
      </c>
      <c r="F7" s="43">
        <v>572145777</v>
      </c>
    </row>
    <row r="8" spans="1:6" s="38" customFormat="1" x14ac:dyDescent="0.25">
      <c r="A8" s="37" t="s">
        <v>42</v>
      </c>
      <c r="B8" s="37" t="s">
        <v>41</v>
      </c>
      <c r="C8" s="66">
        <v>9427917</v>
      </c>
      <c r="D8" s="43">
        <v>252807118</v>
      </c>
      <c r="E8" s="43">
        <v>47520051</v>
      </c>
      <c r="F8" s="43">
        <v>465576455</v>
      </c>
    </row>
    <row r="9" spans="1:6" s="38" customFormat="1" x14ac:dyDescent="0.25">
      <c r="A9" s="37" t="s">
        <v>40</v>
      </c>
      <c r="B9" s="37" t="s">
        <v>39</v>
      </c>
      <c r="C9" s="43"/>
      <c r="D9" s="43">
        <v>-12097869</v>
      </c>
      <c r="E9" s="43"/>
      <c r="F9" s="43">
        <v>-59999917</v>
      </c>
    </row>
    <row r="10" spans="1:6" s="38" customFormat="1" x14ac:dyDescent="0.25">
      <c r="A10" s="37" t="s">
        <v>38</v>
      </c>
      <c r="B10" s="37" t="s">
        <v>37</v>
      </c>
      <c r="C10" s="43"/>
      <c r="D10" s="43"/>
      <c r="E10" s="43"/>
      <c r="F10" s="43"/>
    </row>
    <row r="11" spans="1:6" s="38" customFormat="1" x14ac:dyDescent="0.25">
      <c r="A11" s="39" t="s">
        <v>13</v>
      </c>
      <c r="B11" s="39" t="s">
        <v>36</v>
      </c>
      <c r="C11" s="43">
        <v>109757190</v>
      </c>
      <c r="D11" s="43">
        <v>1058611287</v>
      </c>
      <c r="E11" s="43">
        <v>116220345</v>
      </c>
      <c r="F11" s="43">
        <v>1127957455</v>
      </c>
    </row>
    <row r="12" spans="1:6" s="38" customFormat="1" x14ac:dyDescent="0.25">
      <c r="A12" s="37" t="s">
        <v>35</v>
      </c>
      <c r="B12" s="37" t="s">
        <v>34</v>
      </c>
      <c r="C12" s="43">
        <v>73797315</v>
      </c>
      <c r="D12" s="43">
        <v>693090946</v>
      </c>
      <c r="E12" s="43">
        <v>80132564</v>
      </c>
      <c r="F12" s="43">
        <v>766371871</v>
      </c>
    </row>
    <row r="13" spans="1:6" s="38" customFormat="1" x14ac:dyDescent="0.25">
      <c r="A13" s="37" t="s">
        <v>33</v>
      </c>
      <c r="B13" s="37" t="s">
        <v>32</v>
      </c>
      <c r="C13" s="43">
        <v>10715832</v>
      </c>
      <c r="D13" s="43">
        <v>106894029</v>
      </c>
      <c r="E13" s="43">
        <v>10782754</v>
      </c>
      <c r="F13" s="43">
        <v>107545999</v>
      </c>
    </row>
    <row r="14" spans="1:6" s="38" customFormat="1" x14ac:dyDescent="0.25">
      <c r="A14" s="37" t="s">
        <v>31</v>
      </c>
      <c r="B14" s="37" t="s">
        <v>30</v>
      </c>
      <c r="C14" s="43"/>
      <c r="D14" s="43"/>
      <c r="E14" s="43"/>
      <c r="F14" s="43"/>
    </row>
    <row r="15" spans="1:6" s="38" customFormat="1" x14ac:dyDescent="0.25">
      <c r="A15" s="37" t="s">
        <v>29</v>
      </c>
      <c r="B15" s="37" t="s">
        <v>28</v>
      </c>
      <c r="C15" s="43">
        <v>7453552</v>
      </c>
      <c r="D15" s="43">
        <v>73333329</v>
      </c>
      <c r="E15" s="43">
        <v>7473972</v>
      </c>
      <c r="F15" s="43">
        <v>73293150</v>
      </c>
    </row>
    <row r="16" spans="1:6" s="38" customFormat="1" x14ac:dyDescent="0.25">
      <c r="A16" s="37" t="s">
        <v>27</v>
      </c>
      <c r="B16" s="37" t="s">
        <v>26</v>
      </c>
      <c r="C16" s="43"/>
      <c r="D16" s="43"/>
      <c r="E16" s="43"/>
      <c r="F16" s="43"/>
    </row>
    <row r="17" spans="1:6" s="38" customFormat="1" x14ac:dyDescent="0.25">
      <c r="A17" s="37" t="s">
        <v>25</v>
      </c>
      <c r="B17" s="37" t="s">
        <v>24</v>
      </c>
      <c r="C17" s="43">
        <v>17790491</v>
      </c>
      <c r="D17" s="43">
        <v>185292983</v>
      </c>
      <c r="E17" s="43">
        <v>17831055</v>
      </c>
      <c r="F17" s="43">
        <v>180746435</v>
      </c>
    </row>
    <row r="18" spans="1:6" s="40" customFormat="1" x14ac:dyDescent="0.25">
      <c r="A18" s="39" t="s">
        <v>23</v>
      </c>
      <c r="B18" s="39" t="s">
        <v>22</v>
      </c>
      <c r="C18" s="43">
        <v>-9245546</v>
      </c>
      <c r="D18" s="43">
        <v>84030627</v>
      </c>
      <c r="E18" s="43">
        <v>-8651929</v>
      </c>
      <c r="F18" s="43">
        <v>-16487168</v>
      </c>
    </row>
    <row r="19" spans="1:6" s="40" customFormat="1" x14ac:dyDescent="0.25">
      <c r="A19" s="68" t="s">
        <v>21</v>
      </c>
      <c r="B19" s="68" t="s">
        <v>20</v>
      </c>
      <c r="C19" s="69"/>
      <c r="D19" s="69"/>
      <c r="E19" s="69"/>
      <c r="F19" s="69"/>
    </row>
    <row r="20" spans="1:6" s="5" customFormat="1" x14ac:dyDescent="0.25">
      <c r="A20" s="4" t="s">
        <v>19</v>
      </c>
      <c r="B20" s="4" t="s">
        <v>18</v>
      </c>
      <c r="C20" s="67">
        <v>4726050810</v>
      </c>
      <c r="D20" s="67">
        <v>12520212668</v>
      </c>
      <c r="E20" s="67">
        <v>150364000</v>
      </c>
      <c r="F20" s="67">
        <v>9618323628</v>
      </c>
    </row>
    <row r="21" spans="1:6" s="5" customFormat="1" x14ac:dyDescent="0.25">
      <c r="A21" s="4" t="s">
        <v>17</v>
      </c>
      <c r="B21" s="4" t="s">
        <v>16</v>
      </c>
      <c r="C21" s="67">
        <v>4726050810</v>
      </c>
      <c r="D21" s="67">
        <v>12520212668</v>
      </c>
      <c r="E21" s="67">
        <v>150364000</v>
      </c>
      <c r="F21" s="67">
        <v>9618323628</v>
      </c>
    </row>
    <row r="22" spans="1:6" s="5" customFormat="1" x14ac:dyDescent="0.25">
      <c r="A22" s="4" t="s">
        <v>15</v>
      </c>
      <c r="B22" s="4" t="s">
        <v>14</v>
      </c>
      <c r="C22" s="67"/>
      <c r="D22" s="67"/>
      <c r="E22" s="67"/>
      <c r="F22" s="67"/>
    </row>
    <row r="23" spans="1:6" s="5" customFormat="1" x14ac:dyDescent="0.25">
      <c r="A23" s="4" t="s">
        <v>13</v>
      </c>
      <c r="B23" s="4" t="s">
        <v>12</v>
      </c>
      <c r="C23" s="67"/>
      <c r="D23" s="67">
        <v>13567875748</v>
      </c>
      <c r="E23" s="67">
        <v>2278670</v>
      </c>
      <c r="F23" s="67">
        <v>1113231836</v>
      </c>
    </row>
    <row r="24" spans="1:6" s="5" customFormat="1" x14ac:dyDescent="0.25">
      <c r="A24" s="4" t="s">
        <v>11</v>
      </c>
      <c r="B24" s="4" t="s">
        <v>10</v>
      </c>
      <c r="C24" s="67"/>
      <c r="D24" s="67">
        <v>13567875748</v>
      </c>
      <c r="E24" s="67">
        <v>2278670</v>
      </c>
      <c r="F24" s="67">
        <v>1113231836</v>
      </c>
    </row>
    <row r="25" spans="1:6" s="5" customFormat="1" x14ac:dyDescent="0.25">
      <c r="A25" s="4" t="s">
        <v>9</v>
      </c>
      <c r="B25" s="4" t="s">
        <v>8</v>
      </c>
      <c r="C25" s="67"/>
      <c r="D25" s="67"/>
      <c r="E25" s="67"/>
      <c r="F25" s="67"/>
    </row>
    <row r="26" spans="1:6" s="5" customFormat="1" x14ac:dyDescent="0.25">
      <c r="A26" s="4" t="s">
        <v>7</v>
      </c>
      <c r="B26" s="4" t="s">
        <v>6</v>
      </c>
      <c r="C26" s="67">
        <v>4726050810</v>
      </c>
      <c r="D26" s="67">
        <v>-1047663080</v>
      </c>
      <c r="E26" s="67">
        <v>148085330</v>
      </c>
      <c r="F26" s="67">
        <v>8505091792</v>
      </c>
    </row>
    <row r="27" spans="1:6" x14ac:dyDescent="0.25">
      <c r="C27" s="50"/>
      <c r="D27" s="50"/>
      <c r="E27" s="5"/>
      <c r="F27" s="5"/>
    </row>
    <row r="28" spans="1:6" x14ac:dyDescent="0.25">
      <c r="C28" s="11"/>
      <c r="D28" s="11"/>
      <c r="E28" s="11"/>
    </row>
    <row r="29" spans="1:6" x14ac:dyDescent="0.25">
      <c r="C29" s="11"/>
      <c r="D29" s="11"/>
    </row>
    <row r="30" spans="1:6" x14ac:dyDescent="0.25">
      <c r="D30" s="11"/>
    </row>
    <row r="31" spans="1:6" x14ac:dyDescent="0.25">
      <c r="D31" s="11"/>
    </row>
    <row r="32" spans="1:6" x14ac:dyDescent="0.25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D6" sqref="D6:E6"/>
    </sheetView>
  </sheetViews>
  <sheetFormatPr defaultColWidth="9.1796875" defaultRowHeight="10" x14ac:dyDescent="0.2"/>
  <cols>
    <col min="1" max="1" width="5" style="45" customWidth="1"/>
    <col min="2" max="2" width="35.26953125" style="45" customWidth="1"/>
    <col min="3" max="3" width="9.1796875" style="45"/>
    <col min="4" max="4" width="17.81640625" style="48" customWidth="1"/>
    <col min="5" max="5" width="18.54296875" style="48" customWidth="1"/>
    <col min="6" max="6" width="9.1796875" style="45"/>
    <col min="7" max="7" width="14" style="45" bestFit="1" customWidth="1"/>
    <col min="8" max="16384" width="9.1796875" style="45"/>
  </cols>
  <sheetData>
    <row r="1" spans="1:7" ht="20" x14ac:dyDescent="0.2">
      <c r="A1" s="3" t="s">
        <v>76</v>
      </c>
      <c r="B1" s="3" t="s">
        <v>0</v>
      </c>
      <c r="C1" s="3" t="s">
        <v>88</v>
      </c>
      <c r="D1" s="35" t="s">
        <v>159</v>
      </c>
      <c r="E1" s="35" t="s">
        <v>70</v>
      </c>
    </row>
    <row r="2" spans="1:7" ht="22.5" customHeight="1" x14ac:dyDescent="0.2">
      <c r="A2" s="7" t="s">
        <v>102</v>
      </c>
      <c r="B2" s="4" t="s">
        <v>104</v>
      </c>
      <c r="C2" s="4" t="s">
        <v>55</v>
      </c>
      <c r="D2" s="63">
        <v>55626679715</v>
      </c>
      <c r="E2" s="36">
        <v>62991448572</v>
      </c>
      <c r="F2" s="46"/>
      <c r="G2" s="46"/>
    </row>
    <row r="3" spans="1:7" ht="21" customHeight="1" x14ac:dyDescent="0.2">
      <c r="A3" s="7" t="s">
        <v>97</v>
      </c>
      <c r="B3" s="4" t="s">
        <v>105</v>
      </c>
      <c r="C3" s="4" t="s">
        <v>56</v>
      </c>
      <c r="D3" s="64">
        <v>4716805264</v>
      </c>
      <c r="E3" s="12">
        <v>139433401</v>
      </c>
      <c r="F3" s="46"/>
      <c r="G3" s="46"/>
    </row>
    <row r="4" spans="1:7" x14ac:dyDescent="0.2">
      <c r="A4" s="7"/>
      <c r="B4" s="4" t="s">
        <v>57</v>
      </c>
      <c r="C4" s="4" t="s">
        <v>58</v>
      </c>
      <c r="D4" s="64"/>
      <c r="E4" s="47"/>
      <c r="F4" s="46"/>
      <c r="G4" s="46"/>
    </row>
    <row r="5" spans="1:7" ht="20" x14ac:dyDescent="0.2">
      <c r="A5" s="8" t="s">
        <v>2</v>
      </c>
      <c r="B5" s="6" t="s">
        <v>106</v>
      </c>
      <c r="C5" s="4" t="s">
        <v>59</v>
      </c>
      <c r="D5" s="65">
        <v>4716805264</v>
      </c>
      <c r="E5" s="12">
        <v>139433401</v>
      </c>
      <c r="F5" s="46"/>
      <c r="G5" s="46"/>
    </row>
    <row r="6" spans="1:7" ht="20" x14ac:dyDescent="0.2">
      <c r="A6" s="8" t="s">
        <v>5</v>
      </c>
      <c r="B6" s="6" t="s">
        <v>107</v>
      </c>
      <c r="C6" s="4" t="s">
        <v>60</v>
      </c>
      <c r="D6" s="64"/>
      <c r="E6" s="47"/>
      <c r="F6" s="46"/>
      <c r="G6" s="46"/>
    </row>
    <row r="7" spans="1:7" ht="23.25" customHeight="1" x14ac:dyDescent="0.2">
      <c r="A7" s="7" t="s">
        <v>103</v>
      </c>
      <c r="B7" s="4" t="s">
        <v>108</v>
      </c>
      <c r="C7" s="4" t="s">
        <v>61</v>
      </c>
      <c r="D7" s="63">
        <v>60343484979</v>
      </c>
      <c r="E7" s="36">
        <v>63130881973</v>
      </c>
      <c r="F7" s="46"/>
      <c r="G7" s="46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RowHeight="12.5" x14ac:dyDescent="0.25"/>
  <cols>
    <col min="1" max="1" width="4.7265625" customWidth="1"/>
    <col min="2" max="2" width="28.81640625" customWidth="1"/>
    <col min="4" max="4" width="11.26953125" style="1" bestFit="1" customWidth="1"/>
    <col min="5" max="5" width="14" style="1" bestFit="1" customWidth="1"/>
    <col min="6" max="6" width="15.453125" style="1" bestFit="1" customWidth="1"/>
    <col min="7" max="7" width="11.7265625" style="2" bestFit="1" customWidth="1"/>
    <col min="8" max="8" width="12" bestFit="1" customWidth="1"/>
  </cols>
  <sheetData>
    <row r="1" spans="1:9" ht="30" x14ac:dyDescent="0.2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5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 x14ac:dyDescent="0.25">
      <c r="A3" s="7" t="s">
        <v>102</v>
      </c>
      <c r="B3" s="4" t="s">
        <v>100</v>
      </c>
      <c r="C3" s="4" t="s">
        <v>62</v>
      </c>
      <c r="D3" s="51">
        <f>SUM(D4:D5)</f>
        <v>803179</v>
      </c>
      <c r="E3" s="51"/>
      <c r="F3" s="51">
        <f>SUM(F4:F5)</f>
        <v>42464468800</v>
      </c>
      <c r="G3" s="53">
        <f>F3/$F$23</f>
        <v>0.7020680686130879</v>
      </c>
      <c r="I3" s="50"/>
    </row>
    <row r="4" spans="1:9" ht="13.5" customHeight="1" x14ac:dyDescent="0.25">
      <c r="A4" s="7" t="s">
        <v>2</v>
      </c>
      <c r="B4" s="41" t="s">
        <v>148</v>
      </c>
      <c r="C4" s="4" t="s">
        <v>123</v>
      </c>
      <c r="D4" s="51">
        <v>543179</v>
      </c>
      <c r="E4" s="54">
        <v>27200</v>
      </c>
      <c r="F4" s="54">
        <v>14774468800</v>
      </c>
      <c r="G4" s="53">
        <f>F4/$F$23</f>
        <v>0.24426733851431875</v>
      </c>
      <c r="I4" s="11"/>
    </row>
    <row r="5" spans="1:9" ht="13.5" customHeight="1" x14ac:dyDescent="0.25">
      <c r="A5" s="7" t="s">
        <v>5</v>
      </c>
      <c r="B5" s="41" t="s">
        <v>149</v>
      </c>
      <c r="C5" s="4" t="s">
        <v>133</v>
      </c>
      <c r="D5" s="51">
        <v>260000</v>
      </c>
      <c r="E5" s="54">
        <v>106500</v>
      </c>
      <c r="F5" s="54">
        <v>27690000000</v>
      </c>
      <c r="G5" s="53">
        <f>F5/$F$23</f>
        <v>0.4578007300987692</v>
      </c>
      <c r="I5" s="11"/>
    </row>
    <row r="6" spans="1:9" x14ac:dyDescent="0.25">
      <c r="A6" s="7" t="s">
        <v>97</v>
      </c>
      <c r="B6" s="4" t="s">
        <v>113</v>
      </c>
      <c r="C6" s="4" t="s">
        <v>63</v>
      </c>
      <c r="D6" s="55"/>
      <c r="E6" s="56"/>
      <c r="F6" s="62"/>
      <c r="G6" s="53"/>
    </row>
    <row r="7" spans="1:9" x14ac:dyDescent="0.25">
      <c r="A7" s="7" t="s">
        <v>2</v>
      </c>
      <c r="B7" s="4" t="s">
        <v>136</v>
      </c>
      <c r="C7" s="4" t="s">
        <v>137</v>
      </c>
      <c r="D7" s="55"/>
      <c r="E7" s="56"/>
      <c r="F7" s="62"/>
      <c r="G7" s="53"/>
    </row>
    <row r="8" spans="1:9" x14ac:dyDescent="0.25">
      <c r="A8" s="7" t="s">
        <v>5</v>
      </c>
      <c r="B8" s="4" t="s">
        <v>136</v>
      </c>
      <c r="C8" s="4" t="s">
        <v>138</v>
      </c>
      <c r="D8" s="55"/>
      <c r="E8" s="56"/>
      <c r="F8" s="62"/>
      <c r="G8" s="53"/>
    </row>
    <row r="9" spans="1:9" x14ac:dyDescent="0.25">
      <c r="A9" s="7" t="s">
        <v>103</v>
      </c>
      <c r="B9" s="4" t="s">
        <v>99</v>
      </c>
      <c r="C9" s="4" t="s">
        <v>64</v>
      </c>
      <c r="D9" s="51">
        <f>SUM(D10:D14)</f>
        <v>110000</v>
      </c>
      <c r="E9" s="52"/>
      <c r="F9" s="51">
        <f>SUM(F10:F14)</f>
        <v>11112204180</v>
      </c>
      <c r="G9" s="53">
        <f>F9/$F$23</f>
        <v>0.18371885831024179</v>
      </c>
      <c r="I9" s="50"/>
    </row>
    <row r="10" spans="1:9" ht="13.5" customHeight="1" x14ac:dyDescent="0.25">
      <c r="A10" s="7" t="s">
        <v>2</v>
      </c>
      <c r="B10" s="49" t="s">
        <v>154</v>
      </c>
      <c r="C10" s="39" t="s">
        <v>129</v>
      </c>
      <c r="D10" s="51">
        <v>22000</v>
      </c>
      <c r="E10" s="52">
        <v>100000.16</v>
      </c>
      <c r="F10" s="54">
        <v>2200003520</v>
      </c>
      <c r="G10" s="53">
        <f t="shared" ref="G10:G14" si="0">F10/$F$23</f>
        <v>3.6372813928344606E-2</v>
      </c>
      <c r="I10" s="11"/>
    </row>
    <row r="11" spans="1:9" x14ac:dyDescent="0.25">
      <c r="A11" s="7" t="s">
        <v>5</v>
      </c>
      <c r="B11" s="49" t="s">
        <v>151</v>
      </c>
      <c r="C11" s="39" t="s">
        <v>130</v>
      </c>
      <c r="D11" s="51">
        <v>22000</v>
      </c>
      <c r="E11" s="52">
        <v>100613.95</v>
      </c>
      <c r="F11" s="54">
        <v>2213506900</v>
      </c>
      <c r="G11" s="53">
        <f t="shared" si="0"/>
        <v>3.6596066265751653E-2</v>
      </c>
      <c r="I11" s="11"/>
    </row>
    <row r="12" spans="1:9" s="10" customFormat="1" ht="13" x14ac:dyDescent="0.3">
      <c r="A12" s="7" t="s">
        <v>134</v>
      </c>
      <c r="B12" s="49" t="s">
        <v>152</v>
      </c>
      <c r="C12" s="39" t="s">
        <v>131</v>
      </c>
      <c r="D12" s="51">
        <v>22000</v>
      </c>
      <c r="E12" s="52">
        <v>101230.39999999999</v>
      </c>
      <c r="F12" s="54">
        <v>2227068800</v>
      </c>
      <c r="G12" s="53">
        <f t="shared" si="0"/>
        <v>3.6820286118461172E-2</v>
      </c>
      <c r="H12"/>
      <c r="I12" s="11"/>
    </row>
    <row r="13" spans="1:9" x14ac:dyDescent="0.25">
      <c r="A13" s="7" t="s">
        <v>135</v>
      </c>
      <c r="B13" s="41" t="s">
        <v>153</v>
      </c>
      <c r="C13" s="4" t="s">
        <v>132</v>
      </c>
      <c r="D13" s="42">
        <v>22000</v>
      </c>
      <c r="E13" s="52">
        <v>102337.26</v>
      </c>
      <c r="F13" s="54">
        <v>2251419720</v>
      </c>
      <c r="G13" s="53">
        <f t="shared" si="0"/>
        <v>3.7222881602555671E-2</v>
      </c>
      <c r="I13" s="50"/>
    </row>
    <row r="14" spans="1:9" x14ac:dyDescent="0.25">
      <c r="A14" s="7" t="s">
        <v>156</v>
      </c>
      <c r="B14" s="41" t="s">
        <v>155</v>
      </c>
      <c r="C14" s="39" t="s">
        <v>157</v>
      </c>
      <c r="D14" s="42">
        <v>22000</v>
      </c>
      <c r="E14" s="52">
        <v>100918.42</v>
      </c>
      <c r="F14" s="54">
        <v>2220205240</v>
      </c>
      <c r="G14" s="53">
        <f t="shared" si="0"/>
        <v>3.6706810395128679E-2</v>
      </c>
      <c r="I14" s="50"/>
    </row>
    <row r="15" spans="1:9" x14ac:dyDescent="0.25">
      <c r="A15" s="7" t="s">
        <v>109</v>
      </c>
      <c r="B15" s="4" t="s">
        <v>114</v>
      </c>
      <c r="C15" s="4" t="s">
        <v>65</v>
      </c>
      <c r="D15" s="51"/>
      <c r="E15" s="57"/>
      <c r="F15" s="54"/>
      <c r="G15" s="53"/>
      <c r="I15" s="50"/>
    </row>
    <row r="16" spans="1:9" x14ac:dyDescent="0.25">
      <c r="A16" s="7" t="s">
        <v>2</v>
      </c>
      <c r="B16" s="4" t="s">
        <v>139</v>
      </c>
      <c r="C16" s="4" t="s">
        <v>140</v>
      </c>
      <c r="D16" s="55"/>
      <c r="E16" s="57"/>
      <c r="F16" s="62"/>
      <c r="G16" s="53"/>
      <c r="I16" s="50"/>
    </row>
    <row r="17" spans="1:9" x14ac:dyDescent="0.25">
      <c r="A17" s="7" t="s">
        <v>5</v>
      </c>
      <c r="B17" s="4" t="s">
        <v>141</v>
      </c>
      <c r="C17" s="4" t="s">
        <v>142</v>
      </c>
      <c r="D17" s="58"/>
      <c r="E17" s="58"/>
      <c r="F17" s="62"/>
      <c r="G17" s="53"/>
      <c r="I17" s="50"/>
    </row>
    <row r="18" spans="1:9" x14ac:dyDescent="0.25">
      <c r="A18" s="7" t="s">
        <v>110</v>
      </c>
      <c r="B18" s="4" t="s">
        <v>101</v>
      </c>
      <c r="C18" s="4" t="s">
        <v>66</v>
      </c>
      <c r="D18" s="55"/>
      <c r="E18" s="57"/>
      <c r="F18" s="72">
        <v>345005373</v>
      </c>
      <c r="G18" s="53">
        <f>F18/$F$23</f>
        <v>5.7039982537883055E-3</v>
      </c>
      <c r="I18" s="50"/>
    </row>
    <row r="19" spans="1:9" x14ac:dyDescent="0.25">
      <c r="A19" s="7" t="s">
        <v>2</v>
      </c>
      <c r="B19" s="4" t="s">
        <v>139</v>
      </c>
      <c r="C19" s="4" t="s">
        <v>143</v>
      </c>
      <c r="D19" s="55"/>
      <c r="E19" s="57"/>
      <c r="F19" s="62"/>
      <c r="G19" s="53"/>
      <c r="I19" s="50"/>
    </row>
    <row r="20" spans="1:9" x14ac:dyDescent="0.25">
      <c r="A20" s="7" t="s">
        <v>5</v>
      </c>
      <c r="B20" s="4" t="s">
        <v>144</v>
      </c>
      <c r="C20" s="4" t="s">
        <v>145</v>
      </c>
      <c r="D20" s="55"/>
      <c r="E20" s="57"/>
      <c r="F20" s="62"/>
      <c r="G20" s="53"/>
      <c r="I20" s="50"/>
    </row>
    <row r="21" spans="1:9" x14ac:dyDescent="0.25">
      <c r="A21" s="7" t="s">
        <v>111</v>
      </c>
      <c r="B21" s="4" t="s">
        <v>98</v>
      </c>
      <c r="C21" s="4" t="s">
        <v>67</v>
      </c>
      <c r="D21" s="55"/>
      <c r="E21" s="57"/>
      <c r="F21" s="54">
        <v>6563153102</v>
      </c>
      <c r="G21" s="53">
        <f>F21/$F$23</f>
        <v>0.10850907482288197</v>
      </c>
      <c r="I21" s="50"/>
    </row>
    <row r="22" spans="1:9" ht="13" x14ac:dyDescent="0.3">
      <c r="A22" s="8" t="s">
        <v>2</v>
      </c>
      <c r="B22" s="9" t="s">
        <v>115</v>
      </c>
      <c r="C22" s="9" t="s">
        <v>68</v>
      </c>
      <c r="D22" s="59"/>
      <c r="E22" s="60"/>
      <c r="F22" s="54">
        <v>6563153102</v>
      </c>
      <c r="G22" s="53">
        <f>F22/$F$23</f>
        <v>0.10850907482288197</v>
      </c>
      <c r="I22" s="50"/>
    </row>
    <row r="23" spans="1:9" x14ac:dyDescent="0.25">
      <c r="A23" s="7" t="s">
        <v>112</v>
      </c>
      <c r="B23" s="4" t="s">
        <v>116</v>
      </c>
      <c r="C23" s="4" t="s">
        <v>69</v>
      </c>
      <c r="D23" s="61"/>
      <c r="E23" s="58"/>
      <c r="F23" s="54">
        <f>F22+F18+F9+F3</f>
        <v>60484831455</v>
      </c>
      <c r="G23" s="53">
        <f>F23/$F$23</f>
        <v>1</v>
      </c>
      <c r="I23" s="50"/>
    </row>
    <row r="24" spans="1:9" x14ac:dyDescent="0.25">
      <c r="G24" s="44"/>
    </row>
  </sheetData>
  <conditionalFormatting sqref="F18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lKo9kvtgMAP5+OpeIYHR9zQca/M=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GgZ20VvDb1SxdgUf74/MJlM+RUg=</DigestValue>
    </Reference>
  </SignedInfo>
  <SignatureValue>wZIo35Bv3jBG0KRNgGCKyMBfB4a5/voUmOyKZaroGf8FfY/wjXWS3kktGjB2fxmUP9c/wy6YioKC
EjyoIMR9fAElRZ1HCehDcjGUWHSel2FK1ySNar8sWJorgEjX/ztgswtxc5p4EhdgQ9xNfQeVIjKe
WDd+KsXiaNgGHqHd1BE=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styles.xml?ContentType=application/vnd.openxmlformats-officedocument.spreadsheetml.styles+xml">
        <DigestMethod Algorithm="http://www.w3.org/2000/09/xmldsig#sha1"/>
        <DigestValue>IlV+5R8gkBBavNkaI2tNxhjHnmc=</DigestValue>
      </Reference>
      <Reference URI="/xl/sharedStrings.xml?ContentType=application/vnd.openxmlformats-officedocument.spreadsheetml.sharedStrings+xml">
        <DigestMethod Algorithm="http://www.w3.org/2000/09/xmldsig#sha1"/>
        <DigestValue>/OolY6nckqxm5NsD3FQ8JWIJr90=</DigestValue>
      </Reference>
      <Reference URI="/xl/calcChain.xml?ContentType=application/vnd.openxmlformats-officedocument.spreadsheetml.calcChain+xml">
        <DigestMethod Algorithm="http://www.w3.org/2000/09/xmldsig#sha1"/>
        <DigestValue>4GSq4rPnlOh6WmzC7yzITEWG1q4=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1.xml?ContentType=application/vnd.openxmlformats-officedocument.spreadsheetml.worksheet+xml">
        <DigestMethod Algorithm="http://www.w3.org/2000/09/xmldsig#sha1"/>
        <DigestValue>1X1mup0EHkF4YK+0epcuRAwpCSw=</DigestValue>
      </Reference>
      <Reference URI="/xl/worksheets/sheet3.xml?ContentType=application/vnd.openxmlformats-officedocument.spreadsheetml.worksheet+xml">
        <DigestMethod Algorithm="http://www.w3.org/2000/09/xmldsig#sha1"/>
        <DigestValue>hJ0M+eEVjoR8DbVC6S6k4GrIsGQ=</DigestValue>
      </Reference>
      <Reference URI="/xl/workbook.xml?ContentType=application/vnd.openxmlformats-officedocument.spreadsheetml.sheet.main+xml">
        <DigestMethod Algorithm="http://www.w3.org/2000/09/xmldsig#sha1"/>
        <DigestValue>SFgeXGBoECH1RFXp7dcWo1593Ok=</DigestValue>
      </Reference>
      <Reference URI="/xl/worksheets/sheet2.xml?ContentType=application/vnd.openxmlformats-officedocument.spreadsheetml.worksheet+xml">
        <DigestMethod Algorithm="http://www.w3.org/2000/09/xmldsig#sha1"/>
        <DigestValue>RLUfIaQWXKNteihBjXtV4JoRJKg=</DigestValue>
      </Reference>
      <Reference URI="/xl/worksheets/sheet4.xml?ContentType=application/vnd.openxmlformats-officedocument.spreadsheetml.worksheet+xml">
        <DigestMethod Algorithm="http://www.w3.org/2000/09/xmldsig#sha1"/>
        <DigestValue>mUN7x+M0WUDx96w5j57TQcl+QRg=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2020-11-04T04:51:25Z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2020-11-04T04:51:25Z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/tR7pTZxhb5//lNUFuQkLtUKvWc=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bym4b92vc1X3Nl2cE53xwKNuyA0=</DigestValue>
    </Reference>
  </SignedInfo>
  <SignatureValue>CxtBSaWh+kF2QgEtpymVxuan8rrUJL17TfUSJz4zl3d2JS1/kiaCQuQcX/vYkoBgCv135UE4o/Cj
co6PeHkltKqXDIAXTnXGl4hoXRe0Zy113tCycOZr6twDrhewjGKf9HmhOAfoKN5ryh/x5iOzYw+u
cnVtwc9GcMsk+NCAXSY=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9jCgGsT/rC+6QkMCt83jOcUlYuU=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sharedStrings.xml?ContentType=application/vnd.openxmlformats-officedocument.spreadsheetml.sharedStrings+xml">
        <DigestMethod Algorithm="http://www.w3.org/2000/09/xmldsig#sha1"/>
        <DigestValue>/OolY6nckqxm5NsD3FQ8JWIJr90=</DigestValue>
      </Reference>
      <Reference URI="/xl/styles.xml?ContentType=application/vnd.openxmlformats-officedocument.spreadsheetml.styles+xml">
        <DigestMethod Algorithm="http://www.w3.org/2000/09/xmldsig#sha1"/>
        <DigestValue>BBnjyhaSWL4Ze5sk8B6BgFC08As=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ZWVGrRzXLFz8OG6sggOqGxi14OI=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r/SxvnBzpKVIhrORu5kpOE6SsbI=</DigestValue>
      </Reference>
      <Reference URI="/xl/worksheets/sheet2.xml?ContentType=application/vnd.openxmlformats-officedocument.spreadsheetml.worksheet+xml">
        <DigestMethod Algorithm="http://www.w3.org/2000/09/xmldsig#sha1"/>
        <DigestValue>oovvtvYisEiVH6fkqjzWKCC3d/A=</DigestValue>
      </Reference>
      <Reference URI="/xl/worksheets/sheet3.xml?ContentType=application/vnd.openxmlformats-officedocument.spreadsheetml.worksheet+xml">
        <DigestMethod Algorithm="http://www.w3.org/2000/09/xmldsig#sha1"/>
        <DigestValue>eat5sN+iyj6xKdCwS73L0rg+UKM=</DigestValue>
      </Reference>
      <Reference URI="/xl/worksheets/sheet4.xml?ContentType=application/vnd.openxmlformats-officedocument.spreadsheetml.worksheet+xml">
        <DigestMethod Algorithm="http://www.w3.org/2000/09/xmldsig#sha1"/>
        <DigestValue>bxalP1UjKo6Ro2Uo3XrfKFwMiEA=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2020-11-05T09:41:10Z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2020-11-05T09:41:10Z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Tu doanh 01</cp:lastModifiedBy>
  <cp:lastPrinted>2017-07-05T10:47:14Z</cp:lastPrinted>
  <dcterms:created xsi:type="dcterms:W3CDTF">2013-10-21T08:33:10Z</dcterms:created>
  <dcterms:modified xsi:type="dcterms:W3CDTF">2020-11-05T09:41:06Z</dcterms:modified>
</cp:coreProperties>
</file>