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5570" windowHeight="7755" activeTab="1"/>
  </bookViews>
  <sheets>
    <sheet name="Tong quat" sheetId="4" r:id="rId1"/>
    <sheet name="DangHD_06123" sheetId="2" r:id="rId2"/>
  </sheets>
  <definedNames>
    <definedName name="OLE_LINK1" localSheetId="1">DangHD_06123!$A$1</definedName>
  </definedNames>
  <calcPr calcId="125725" calcMode="manual"/>
</workbook>
</file>

<file path=xl/calcChain.xml><?xml version="1.0" encoding="utf-8"?>
<calcChain xmlns="http://schemas.openxmlformats.org/spreadsheetml/2006/main">
  <c r="D4" i="2"/>
  <c r="D8"/>
  <c r="D20" s="1"/>
  <c r="D16"/>
  <c r="B10" i="4"/>
  <c r="D5" i="2"/>
  <c r="D10" s="1"/>
  <c r="D18" l="1"/>
  <c r="D21" l="1"/>
</calcChain>
</file>

<file path=xl/sharedStrings.xml><?xml version="1.0" encoding="utf-8"?>
<sst xmlns="http://schemas.openxmlformats.org/spreadsheetml/2006/main" count="83" uniqueCount="76">
  <si>
    <t>STT</t>
  </si>
  <si>
    <t>CHỈ TIÊU</t>
  </si>
  <si>
    <t>A</t>
  </si>
  <si>
    <t>Giá trị tài sản ròng</t>
  </si>
  <si>
    <t>A.1</t>
  </si>
  <si>
    <t>Giá trị đầu kỳ</t>
  </si>
  <si>
    <t>A.2</t>
  </si>
  <si>
    <t>Giá trị tài sản ròng cuối kỳ</t>
  </si>
  <si>
    <t>A.3</t>
  </si>
  <si>
    <t>A4</t>
  </si>
  <si>
    <t>Giá trị tài sản ròng cao nhất/thấp nhất trong vòng 52 tuần gần nhất</t>
  </si>
  <si>
    <t>Giá trị cao nhất (VND)*</t>
  </si>
  <si>
    <t>Giá trị thấp nhất (VND)*</t>
  </si>
  <si>
    <t>B</t>
  </si>
  <si>
    <t>B1</t>
  </si>
  <si>
    <t>B2</t>
  </si>
  <si>
    <t>Giá trị cuối kỳ</t>
  </si>
  <si>
    <t>Thay đổi giá trị thị trường trong kỳ so với kỳ trước</t>
  </si>
  <si>
    <t>B3</t>
  </si>
  <si>
    <t>Chênh lệch tuyệt đối (VND)*</t>
  </si>
  <si>
    <t>Chênh lệch tương đối (mức độ chiết khấu (-)/thặng dư (+))*</t>
  </si>
  <si>
    <t>B4</t>
  </si>
  <si>
    <t>Giá trị thị trường cao nhất/thấp nhất trong vòng 52 tuần gần nhất</t>
  </si>
  <si>
    <t>B5</t>
  </si>
  <si>
    <t>MÃ CHỈ TIÊU</t>
  </si>
  <si>
    <t>2100</t>
  </si>
  <si>
    <t>2101</t>
  </si>
  <si>
    <t>2103</t>
  </si>
  <si>
    <t>2104</t>
  </si>
  <si>
    <t>2105</t>
  </si>
  <si>
    <t>2106</t>
  </si>
  <si>
    <t>2107</t>
  </si>
  <si>
    <t>2108</t>
  </si>
  <si>
    <t>2109</t>
  </si>
  <si>
    <t>2111</t>
  </si>
  <si>
    <t>2112</t>
  </si>
  <si>
    <t>2114</t>
  </si>
  <si>
    <t>2116</t>
  </si>
  <si>
    <t>2117</t>
  </si>
  <si>
    <t>2118</t>
  </si>
  <si>
    <t>2120</t>
  </si>
  <si>
    <t>2121</t>
  </si>
  <si>
    <t>2123</t>
  </si>
  <si>
    <t>2110</t>
  </si>
  <si>
    <t>2115</t>
  </si>
  <si>
    <t>2119</t>
  </si>
  <si>
    <t>2122</t>
  </si>
  <si>
    <t>Nội dung</t>
  </si>
  <si>
    <t>Tên sheet</t>
  </si>
  <si>
    <t>Ghi chú</t>
  </si>
  <si>
    <t>Không đổi tên sheet</t>
  </si>
  <si>
    <t>Những chỉ tiêu không có số liệu có thể không phải trình bày nhưng không được đánh lại “Mã chỉ tiêu”.</t>
  </si>
  <si>
    <t>DangHD_06123</t>
  </si>
  <si>
    <t>Thông tư số 228/2012/TT-BTC, Phụ lục số 25</t>
  </si>
  <si>
    <t>Đại diện có thẩm quyền</t>
  </si>
  <si>
    <t>ngân hàng giám sát</t>
  </si>
  <si>
    <t>(Ký, ghi rõ họ tên và đóng dấu)</t>
  </si>
  <si>
    <t>(Tổng) Giám đốc</t>
  </si>
  <si>
    <t>Công ty quản lý quỹ</t>
  </si>
  <si>
    <t>(Tuần)</t>
  </si>
  <si>
    <t xml:space="preserve">Đến ngày: </t>
  </si>
  <si>
    <t xml:space="preserve">Từ ngày: </t>
  </si>
  <si>
    <t xml:space="preserve">Ngân hàng giám sát:  Ngân hàng TMCP Đầu tư và Phát triển VN-CN Hà Thành </t>
  </si>
  <si>
    <t>của quỹ</t>
  </si>
  <si>
    <t>của một chứng chỉ quỹ</t>
  </si>
  <si>
    <t>Thay đổi do các hoạt động liên quan đến đầu tư của quỹ trong kỳ</t>
  </si>
  <si>
    <t xml:space="preserve">Thay đổi do việc phân phối thu nhập của quỹ cho các nhà đầu tư trong kỳ </t>
  </si>
  <si>
    <t>Giá trị thị trường (giá đóng cửa cuối phiên giao dịch trong ngày báo cáo) của một chứng chỉ quỹ</t>
  </si>
  <si>
    <t>Chênh lệch giữa giá thị trường của một chứng chỉ quỹ và giá trị tài sản ròng trên một chứng chỉ quỹ</t>
  </si>
  <si>
    <t>Đối với quỹ đầu tư bất động sản đang hoạt động</t>
  </si>
  <si>
    <t>Quỹ đầu tư bất động sản: Quỹ đầu tư bất động sản Techcom Việt Nam</t>
  </si>
  <si>
    <t>Thay đổi giá trị tài sản ròng trên một chứng chỉ quỹ trong kỳ, trong đó</t>
  </si>
  <si>
    <t>GIÁ TRỊ TÀI SẢN RÒNG QUỸ ĐẦU TƯ BẤT ĐỘNG SẢN</t>
  </si>
  <si>
    <t>Công ty quản lý quỹ: Công ty cổ phần Quản lý Quỹ Kỹ Thương</t>
  </si>
  <si>
    <t>Kỳ báo cáo ngày 10/11/2020</t>
  </si>
  <si>
    <t>Kỳ báo cáo ngày 17/11/2020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</si>
</sst>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0.0000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name val="Tahoma"/>
      <family val="2"/>
    </font>
    <font>
      <sz val="8"/>
      <name val="Tahoma"/>
      <family val="2"/>
      <charset val="16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i/>
      <sz val="10"/>
      <color theme="1"/>
      <name val="Arial"/>
      <family val="2"/>
    </font>
    <font>
      <b/>
      <sz val="8"/>
      <name val="Tahoma"/>
      <family val="2"/>
    </font>
    <font>
      <sz val="11"/>
      <name val="Calibri"/>
      <family val="2"/>
      <scheme val="minor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5" applyNumberFormat="0" applyAlignment="0" applyProtection="0"/>
    <xf numFmtId="0" fontId="22" fillId="7" borderId="6" applyNumberFormat="0" applyAlignment="0" applyProtection="0"/>
    <xf numFmtId="0" fontId="23" fillId="7" borderId="5" applyNumberFormat="0" applyAlignment="0" applyProtection="0"/>
    <xf numFmtId="0" fontId="24" fillId="0" borderId="7" applyNumberFormat="0" applyFill="0" applyAlignment="0" applyProtection="0"/>
    <xf numFmtId="0" fontId="25" fillId="8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30" fillId="0" borderId="0">
      <alignment vertical="top"/>
    </xf>
    <xf numFmtId="0" fontId="1" fillId="9" borderId="9" applyNumberFormat="0" applyFont="0" applyAlignment="0" applyProtection="0"/>
    <xf numFmtId="43" fontId="4" fillId="0" borderId="0" applyFont="0" applyFill="0" applyBorder="0" applyAlignment="0" applyProtection="0"/>
  </cellStyleXfs>
  <cellXfs count="35">
    <xf numFmtId="0" fontId="0" fillId="0" borderId="0" xfId="0"/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horizontal="left" wrapText="1"/>
    </xf>
    <xf numFmtId="0" fontId="3" fillId="0" borderId="1" xfId="0" applyNumberFormat="1" applyFont="1" applyFill="1" applyBorder="1" applyAlignment="1" applyProtection="1">
      <alignment horizontal="left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5" fillId="0" borderId="1" xfId="2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6" fontId="6" fillId="0" borderId="1" xfId="0" quotePrefix="1" applyNumberFormat="1" applyFont="1" applyFill="1" applyBorder="1" applyAlignment="1">
      <alignment horizontal="right" vertical="center"/>
    </xf>
    <xf numFmtId="0" fontId="12" fillId="2" borderId="1" xfId="0" applyNumberFormat="1" applyFont="1" applyFill="1" applyBorder="1" applyAlignment="1" applyProtection="1">
      <alignment horizontal="center" wrapText="1"/>
    </xf>
    <xf numFmtId="2" fontId="13" fillId="0" borderId="0" xfId="0" applyNumberFormat="1" applyFont="1" applyAlignment="1"/>
    <xf numFmtId="0" fontId="13" fillId="0" borderId="0" xfId="0" applyFont="1" applyAlignment="1"/>
    <xf numFmtId="165" fontId="3" fillId="0" borderId="1" xfId="1" applyNumberFormat="1" applyFont="1" applyFill="1" applyBorder="1" applyAlignment="1" applyProtection="1"/>
    <xf numFmtId="165" fontId="13" fillId="0" borderId="0" xfId="1" applyNumberFormat="1" applyFont="1" applyAlignment="1"/>
    <xf numFmtId="4" fontId="3" fillId="0" borderId="1" xfId="1" applyNumberFormat="1" applyFont="1" applyFill="1" applyBorder="1" applyAlignment="1" applyProtection="1"/>
    <xf numFmtId="164" fontId="3" fillId="0" borderId="1" xfId="1" applyNumberFormat="1" applyFont="1" applyBorder="1" applyAlignment="1" applyProtection="1"/>
    <xf numFmtId="10" fontId="3" fillId="0" borderId="1" xfId="3" applyNumberFormat="1" applyFont="1" applyFill="1" applyBorder="1" applyAlignment="1" applyProtection="1"/>
    <xf numFmtId="10" fontId="3" fillId="0" borderId="1" xfId="3" applyNumberFormat="1" applyFont="1" applyBorder="1" applyAlignment="1" applyProtection="1"/>
    <xf numFmtId="165" fontId="3" fillId="0" borderId="1" xfId="1" applyNumberFormat="1" applyFont="1" applyBorder="1" applyAlignment="1" applyProtection="1"/>
    <xf numFmtId="166" fontId="6" fillId="0" borderId="1" xfId="0" applyNumberFormat="1" applyFont="1" applyFill="1" applyBorder="1" applyAlignment="1">
      <alignment horizontal="right" vertical="center"/>
    </xf>
    <xf numFmtId="164" fontId="13" fillId="0" borderId="0" xfId="1" applyNumberFormat="1" applyFont="1" applyAlignment="1"/>
    <xf numFmtId="167" fontId="13" fillId="0" borderId="0" xfId="0" applyNumberFormat="1" applyFont="1" applyAlignment="1"/>
    <xf numFmtId="164" fontId="13" fillId="0" borderId="0" xfId="1" applyFont="1" applyAlignment="1"/>
    <xf numFmtId="165" fontId="13" fillId="0" borderId="0" xfId="0" applyNumberFormat="1" applyFont="1" applyAlignment="1"/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10" xfId="46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2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44"/>
    <cellStyle name="Note 2" xfId="45"/>
    <cellStyle name="Output" xfId="13" builtinId="21" customBuiltin="1"/>
    <cellStyle name="Percent" xfId="3" builtinId="5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D34"/>
  <sheetViews>
    <sheetView workbookViewId="0">
      <selection activeCell="D6" sqref="D6"/>
    </sheetView>
  </sheetViews>
  <sheetFormatPr defaultColWidth="9.140625" defaultRowHeight="15"/>
  <cols>
    <col min="1" max="1" width="4.85546875" style="5" customWidth="1"/>
    <col min="2" max="2" width="9.140625" style="5"/>
    <col min="3" max="3" width="35.85546875" style="5" customWidth="1"/>
    <col min="4" max="4" width="27" style="5" customWidth="1"/>
    <col min="5" max="16384" width="9.140625" style="5"/>
  </cols>
  <sheetData>
    <row r="2" spans="2:4" ht="18.75">
      <c r="B2" s="6" t="s">
        <v>72</v>
      </c>
    </row>
    <row r="3" spans="2:4">
      <c r="C3" s="7" t="s">
        <v>59</v>
      </c>
    </row>
    <row r="4" spans="2:4">
      <c r="C4" s="8" t="s">
        <v>61</v>
      </c>
      <c r="D4" s="30">
        <v>44146</v>
      </c>
    </row>
    <row r="5" spans="2:4">
      <c r="C5" s="8" t="s">
        <v>60</v>
      </c>
      <c r="D5" s="19">
        <v>44152</v>
      </c>
    </row>
    <row r="6" spans="2:4">
      <c r="C6" s="8"/>
    </row>
    <row r="7" spans="2:4">
      <c r="B7" s="5" t="s">
        <v>73</v>
      </c>
      <c r="C7" s="8"/>
    </row>
    <row r="8" spans="2:4">
      <c r="B8" s="5" t="s">
        <v>62</v>
      </c>
      <c r="C8" s="8"/>
    </row>
    <row r="9" spans="2:4">
      <c r="B9" s="5" t="s">
        <v>70</v>
      </c>
      <c r="C9" s="8"/>
    </row>
    <row r="10" spans="2:4">
      <c r="B10" s="5" t="str">
        <f>"Ngày lập báo cáo: "&amp;DAY(D5+1)&amp;"/"&amp;MONTH(D5+1)&amp;"/"&amp;(YEAR(D5))</f>
        <v>Ngày lập báo cáo: 18/11/2020</v>
      </c>
    </row>
    <row r="13" spans="2:4">
      <c r="D13" s="9" t="s">
        <v>53</v>
      </c>
    </row>
    <row r="14" spans="2:4">
      <c r="B14" s="10" t="s">
        <v>0</v>
      </c>
      <c r="C14" s="11" t="s">
        <v>47</v>
      </c>
      <c r="D14" s="11" t="s">
        <v>48</v>
      </c>
    </row>
    <row r="15" spans="2:4" ht="30">
      <c r="B15" s="12">
        <v>1</v>
      </c>
      <c r="C15" s="13" t="s">
        <v>69</v>
      </c>
      <c r="D15" s="14" t="s">
        <v>52</v>
      </c>
    </row>
    <row r="16" spans="2:4">
      <c r="B16" s="10"/>
      <c r="C16" s="10"/>
      <c r="D16" s="10"/>
    </row>
    <row r="18" spans="2:4">
      <c r="B18" s="15" t="s">
        <v>49</v>
      </c>
      <c r="C18" s="16" t="s">
        <v>50</v>
      </c>
    </row>
    <row r="19" spans="2:4">
      <c r="C19" s="16" t="s">
        <v>51</v>
      </c>
    </row>
    <row r="24" spans="2:4">
      <c r="C24" s="17" t="s">
        <v>54</v>
      </c>
      <c r="D24" s="17" t="s">
        <v>57</v>
      </c>
    </row>
    <row r="25" spans="2:4">
      <c r="C25" s="17" t="s">
        <v>55</v>
      </c>
      <c r="D25" s="17" t="s">
        <v>58</v>
      </c>
    </row>
    <row r="26" spans="2:4">
      <c r="C26" s="18" t="s">
        <v>56</v>
      </c>
      <c r="D26" s="18" t="s">
        <v>56</v>
      </c>
    </row>
    <row r="32" spans="2:4">
      <c r="D32" s="17"/>
    </row>
    <row r="33" spans="4:4">
      <c r="D33" s="17"/>
    </row>
    <row r="34" spans="4:4">
      <c r="D34" s="18"/>
    </row>
  </sheetData>
  <hyperlinks>
    <hyperlink ref="D15" location="DangHD_06123!A1" display="DangHD_06123"/>
  </hyperlinks>
  <pageMargins left="0.70866141732283472" right="0.70866141732283472" top="0.74803149606299213" bottom="0.74803149606299213" header="0.31496062992125984" footer="0.31496062992125984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6"/>
  <sheetViews>
    <sheetView tabSelected="1" workbookViewId="0">
      <selection activeCell="D25" sqref="D25"/>
    </sheetView>
  </sheetViews>
  <sheetFormatPr defaultColWidth="9.140625" defaultRowHeight="15"/>
  <cols>
    <col min="1" max="1" width="5.140625" style="22" customWidth="1"/>
    <col min="2" max="2" width="34.5703125" style="22" customWidth="1"/>
    <col min="3" max="3" width="10.140625" style="22" customWidth="1"/>
    <col min="4" max="5" width="16.28515625" style="24" customWidth="1"/>
    <col min="6" max="6" width="15.28515625" style="21" bestFit="1" customWidth="1"/>
    <col min="7" max="7" width="15.28515625" style="22" bestFit="1" customWidth="1"/>
    <col min="8" max="8" width="18" style="33" bestFit="1" customWidth="1"/>
    <col min="9" max="9" width="16" style="22" bestFit="1" customWidth="1"/>
    <col min="10" max="16384" width="9.140625" style="22"/>
  </cols>
  <sheetData>
    <row r="1" spans="1:10" ht="22.5">
      <c r="A1" s="20" t="s">
        <v>0</v>
      </c>
      <c r="B1" s="20" t="s">
        <v>1</v>
      </c>
      <c r="C1" s="20" t="s">
        <v>24</v>
      </c>
      <c r="D1" s="20" t="s">
        <v>75</v>
      </c>
      <c r="E1" s="20" t="s">
        <v>74</v>
      </c>
    </row>
    <row r="2" spans="1:10">
      <c r="A2" s="2" t="s">
        <v>2</v>
      </c>
      <c r="B2" s="1" t="s">
        <v>3</v>
      </c>
      <c r="C2" s="3" t="s">
        <v>25</v>
      </c>
      <c r="D2" s="4"/>
      <c r="E2" s="4"/>
    </row>
    <row r="3" spans="1:10">
      <c r="A3" s="2" t="s">
        <v>4</v>
      </c>
      <c r="B3" s="1" t="s">
        <v>5</v>
      </c>
      <c r="C3" s="3" t="s">
        <v>26</v>
      </c>
      <c r="D3" s="23"/>
      <c r="E3" s="23"/>
    </row>
    <row r="4" spans="1:10">
      <c r="A4" s="2"/>
      <c r="B4" s="1" t="s">
        <v>63</v>
      </c>
      <c r="C4" s="3">
        <v>2102</v>
      </c>
      <c r="D4" s="23">
        <f>+E7</f>
        <v>60128692144.00386</v>
      </c>
      <c r="E4" s="23">
        <v>59813494724</v>
      </c>
      <c r="F4" s="24"/>
      <c r="G4" s="24"/>
      <c r="I4" s="34"/>
      <c r="J4" s="34"/>
    </row>
    <row r="5" spans="1:10">
      <c r="A5" s="2"/>
      <c r="B5" s="1" t="s">
        <v>64</v>
      </c>
      <c r="C5" s="3" t="s">
        <v>27</v>
      </c>
      <c r="D5" s="25">
        <f>+E8</f>
        <v>12025.73</v>
      </c>
      <c r="E5" s="25">
        <v>11962.69</v>
      </c>
      <c r="F5" s="31"/>
      <c r="G5" s="24"/>
      <c r="I5" s="34"/>
      <c r="J5" s="34"/>
    </row>
    <row r="6" spans="1:10">
      <c r="A6" s="2" t="s">
        <v>6</v>
      </c>
      <c r="B6" s="1" t="s">
        <v>7</v>
      </c>
      <c r="C6" s="3" t="s">
        <v>28</v>
      </c>
      <c r="D6" s="23"/>
      <c r="E6" s="23"/>
      <c r="F6" s="24"/>
      <c r="G6" s="24"/>
      <c r="I6" s="34"/>
      <c r="J6" s="34"/>
    </row>
    <row r="7" spans="1:10">
      <c r="A7" s="2"/>
      <c r="B7" s="1" t="s">
        <v>63</v>
      </c>
      <c r="C7" s="3" t="s">
        <v>29</v>
      </c>
      <c r="D7" s="23">
        <v>60984468828</v>
      </c>
      <c r="E7" s="23">
        <v>60128692144.00386</v>
      </c>
      <c r="F7" s="24"/>
      <c r="G7" s="24"/>
      <c r="I7" s="34"/>
      <c r="J7" s="34"/>
    </row>
    <row r="8" spans="1:10">
      <c r="A8" s="2"/>
      <c r="B8" s="1" t="s">
        <v>64</v>
      </c>
      <c r="C8" s="3" t="s">
        <v>30</v>
      </c>
      <c r="D8" s="25">
        <f>ROUNDDOWN(D7/5000000,2)</f>
        <v>12196.89</v>
      </c>
      <c r="E8" s="25">
        <v>12025.73</v>
      </c>
      <c r="F8" s="24"/>
      <c r="G8" s="24"/>
      <c r="I8" s="34"/>
      <c r="J8" s="34"/>
    </row>
    <row r="9" spans="1:10" ht="21">
      <c r="A9" s="2" t="s">
        <v>8</v>
      </c>
      <c r="B9" s="1" t="s">
        <v>71</v>
      </c>
      <c r="C9" s="3" t="s">
        <v>31</v>
      </c>
      <c r="D9" s="26"/>
      <c r="E9" s="26"/>
      <c r="F9" s="24"/>
      <c r="G9" s="24"/>
      <c r="I9" s="34"/>
      <c r="J9" s="34"/>
    </row>
    <row r="10" spans="1:10" ht="21">
      <c r="A10" s="2"/>
      <c r="B10" s="1" t="s">
        <v>65</v>
      </c>
      <c r="C10" s="3" t="s">
        <v>32</v>
      </c>
      <c r="D10" s="26">
        <f>ROUND(D8-D5,2)</f>
        <v>171.16</v>
      </c>
      <c r="E10" s="26">
        <v>63.04</v>
      </c>
      <c r="F10" s="24"/>
      <c r="G10" s="24"/>
      <c r="I10" s="34"/>
      <c r="J10" s="34"/>
    </row>
    <row r="11" spans="1:10" ht="21">
      <c r="A11" s="2"/>
      <c r="B11" s="1" t="s">
        <v>66</v>
      </c>
      <c r="C11" s="3" t="s">
        <v>33</v>
      </c>
      <c r="D11" s="23"/>
      <c r="E11" s="23"/>
      <c r="F11" s="24"/>
      <c r="G11" s="24"/>
      <c r="I11" s="34"/>
      <c r="J11" s="34"/>
    </row>
    <row r="12" spans="1:10" ht="21">
      <c r="A12" s="2" t="s">
        <v>9</v>
      </c>
      <c r="B12" s="1" t="s">
        <v>10</v>
      </c>
      <c r="C12" s="3" t="s">
        <v>43</v>
      </c>
      <c r="D12" s="23"/>
      <c r="E12" s="23"/>
      <c r="F12" s="24"/>
      <c r="G12" s="24"/>
      <c r="I12" s="34"/>
      <c r="J12" s="34"/>
    </row>
    <row r="13" spans="1:10">
      <c r="A13" s="2"/>
      <c r="B13" s="1" t="s">
        <v>11</v>
      </c>
      <c r="C13" s="3" t="s">
        <v>34</v>
      </c>
      <c r="D13" s="23">
        <v>62471477548</v>
      </c>
      <c r="E13" s="23">
        <v>63826039796</v>
      </c>
      <c r="F13" s="24"/>
      <c r="I13" s="34"/>
      <c r="J13" s="34"/>
    </row>
    <row r="14" spans="1:10">
      <c r="A14" s="2"/>
      <c r="B14" s="1" t="s">
        <v>12</v>
      </c>
      <c r="C14" s="3" t="s">
        <v>35</v>
      </c>
      <c r="D14" s="23">
        <v>45496665384</v>
      </c>
      <c r="E14" s="23">
        <v>45496665384</v>
      </c>
      <c r="F14" s="24"/>
      <c r="G14" s="24"/>
      <c r="I14" s="34"/>
      <c r="J14" s="34"/>
    </row>
    <row r="15" spans="1:10" ht="31.5">
      <c r="A15" s="2" t="s">
        <v>13</v>
      </c>
      <c r="B15" s="1" t="s">
        <v>67</v>
      </c>
      <c r="C15" s="3" t="s">
        <v>36</v>
      </c>
      <c r="D15" s="23"/>
      <c r="E15" s="23"/>
      <c r="F15" s="24"/>
      <c r="I15" s="34"/>
      <c r="J15" s="34"/>
    </row>
    <row r="16" spans="1:10">
      <c r="A16" s="2" t="s">
        <v>14</v>
      </c>
      <c r="B16" s="1" t="s">
        <v>5</v>
      </c>
      <c r="C16" s="3" t="s">
        <v>44</v>
      </c>
      <c r="D16" s="23">
        <f>E17</f>
        <v>5300</v>
      </c>
      <c r="E16" s="23">
        <v>5300</v>
      </c>
      <c r="F16" s="24"/>
      <c r="I16" s="34"/>
      <c r="J16" s="34"/>
    </row>
    <row r="17" spans="1:10">
      <c r="A17" s="2" t="s">
        <v>15</v>
      </c>
      <c r="B17" s="1" t="s">
        <v>16</v>
      </c>
      <c r="C17" s="3" t="s">
        <v>37</v>
      </c>
      <c r="D17" s="23">
        <v>5500</v>
      </c>
      <c r="E17" s="23">
        <v>5300</v>
      </c>
      <c r="F17" s="24"/>
      <c r="G17" s="24"/>
      <c r="I17" s="34"/>
      <c r="J17" s="34"/>
    </row>
    <row r="18" spans="1:10" ht="21">
      <c r="A18" s="2" t="s">
        <v>18</v>
      </c>
      <c r="B18" s="1" t="s">
        <v>17</v>
      </c>
      <c r="C18" s="3" t="s">
        <v>38</v>
      </c>
      <c r="D18" s="27">
        <f>(D17-D16)/D16</f>
        <v>3.7735849056603772E-2</v>
      </c>
      <c r="E18" s="28">
        <v>0</v>
      </c>
      <c r="F18" s="24"/>
      <c r="I18" s="34"/>
      <c r="J18" s="34"/>
    </row>
    <row r="19" spans="1:10" ht="31.5">
      <c r="A19" s="2" t="s">
        <v>21</v>
      </c>
      <c r="B19" s="1" t="s">
        <v>68</v>
      </c>
      <c r="C19" s="3" t="s">
        <v>39</v>
      </c>
      <c r="D19" s="23"/>
      <c r="E19" s="23"/>
      <c r="F19" s="24"/>
      <c r="I19" s="34"/>
      <c r="J19" s="34"/>
    </row>
    <row r="20" spans="1:10">
      <c r="A20" s="2"/>
      <c r="B20" s="1" t="s">
        <v>19</v>
      </c>
      <c r="C20" s="3" t="s">
        <v>45</v>
      </c>
      <c r="D20" s="26">
        <f>D17-D8</f>
        <v>-6696.8899999999994</v>
      </c>
      <c r="E20" s="26">
        <v>-6725.73</v>
      </c>
      <c r="F20" s="24"/>
      <c r="I20" s="34"/>
      <c r="J20" s="34"/>
    </row>
    <row r="21" spans="1:10" ht="21">
      <c r="A21" s="2"/>
      <c r="B21" s="1" t="s">
        <v>20</v>
      </c>
      <c r="C21" s="3" t="s">
        <v>40</v>
      </c>
      <c r="D21" s="28">
        <f>D20/D8</f>
        <v>-0.54906537650171472</v>
      </c>
      <c r="E21" s="28">
        <v>-0.55927831408155682</v>
      </c>
      <c r="F21" s="24"/>
      <c r="I21" s="34"/>
      <c r="J21" s="34"/>
    </row>
    <row r="22" spans="1:10" ht="21">
      <c r="A22" s="2" t="s">
        <v>23</v>
      </c>
      <c r="B22" s="1" t="s">
        <v>22</v>
      </c>
      <c r="C22" s="3" t="s">
        <v>41</v>
      </c>
      <c r="D22" s="29"/>
      <c r="E22" s="29"/>
      <c r="F22" s="24"/>
      <c r="I22" s="34"/>
      <c r="J22" s="34"/>
    </row>
    <row r="23" spans="1:10">
      <c r="A23" s="2"/>
      <c r="B23" s="1" t="s">
        <v>11</v>
      </c>
      <c r="C23" s="3" t="s">
        <v>46</v>
      </c>
      <c r="D23" s="29">
        <v>9090</v>
      </c>
      <c r="E23" s="29">
        <v>9090</v>
      </c>
      <c r="F23" s="24"/>
      <c r="I23" s="34"/>
      <c r="J23" s="34"/>
    </row>
    <row r="24" spans="1:10">
      <c r="A24" s="2"/>
      <c r="B24" s="1" t="s">
        <v>12</v>
      </c>
      <c r="C24" s="3" t="s">
        <v>42</v>
      </c>
      <c r="D24" s="29">
        <v>5000</v>
      </c>
      <c r="E24" s="29">
        <v>5070</v>
      </c>
      <c r="F24" s="24"/>
      <c r="I24" s="34"/>
      <c r="J24" s="34"/>
    </row>
    <row r="25" spans="1:10">
      <c r="I25" s="34"/>
      <c r="J25" s="34"/>
    </row>
    <row r="26" spans="1:10">
      <c r="F26" s="32"/>
      <c r="I26" s="34"/>
      <c r="J26" s="34"/>
    </row>
    <row r="27" spans="1:10">
      <c r="I27" s="34"/>
      <c r="J27" s="34"/>
    </row>
    <row r="28" spans="1:10">
      <c r="I28" s="34"/>
      <c r="J28" s="34"/>
    </row>
    <row r="29" spans="1:10">
      <c r="I29" s="34"/>
      <c r="J29" s="34"/>
    </row>
    <row r="30" spans="1:10">
      <c r="I30" s="34"/>
      <c r="J30" s="34"/>
    </row>
    <row r="31" spans="1:10">
      <c r="I31" s="34"/>
      <c r="J31" s="34"/>
    </row>
    <row r="32" spans="1:10">
      <c r="I32" s="34"/>
      <c r="J32" s="34"/>
    </row>
    <row r="33" spans="9:10">
      <c r="I33" s="34"/>
      <c r="J33" s="34"/>
    </row>
    <row r="34" spans="9:10">
      <c r="I34" s="34"/>
      <c r="J34" s="34"/>
    </row>
    <row r="35" spans="9:10">
      <c r="I35" s="34"/>
      <c r="J35" s="34"/>
    </row>
    <row r="36" spans="9:10">
      <c r="I36" s="34"/>
      <c r="J36" s="34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qFS7X/yFz7WCtHO4M1w66j0592I=</DigestValue>
    </Reference>
    <Reference URI="#idOfficeObject" Type="http://www.w3.org/2000/09/xmldsig#Object">
      <DigestMethod Algorithm="http://www.w3.org/2000/09/xmldsig#sha1"/>
      <DigestValue>0I1IvGPNuXO00L/OfkmEUvFCEJg=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yFZqhTdeW0dvWZOktvBb3Rwu6KI=</DigestValue>
    </Reference>
  </SignedInfo>
  <SignatureValue>tl8LluoIqnXGFK7hBG0O/3KflzDLr/+coIXACHGCsYRD4H88f8TXyg7nA3iv1i66h+XabTSWbEET
lPJoKL0Swjl2TPT+95VWMlh5FtBnxUqPL9zf9lLmozzdEJVHfGN1mq6m9uh7LYROHEZ5gFfBVZqE
vc/fWKEKIQV3KObFwzU=</SignatureValue>
  <KeyInfo>
    <X509Data>
      <X509Certificate>MIIGBTCCA+2gAwIBAgIQVAEBAWoEesmD8deBSm4ozDANBgkqhkiG9w0BAQUFADBpMQswCQYDVQQG
EwJWTjETMBEGA1UEChMKVk5QVCBHcm91cDEeMBwGA1UECxMVVk5QVC1DQSBUcnVzdCBOZXR3b3Jr
MSUwIwYDVQQDExxWTlBUIENlcnRpZmljYXRpb24gQXV0aG9yaXR5MB4XDTE5MTIxMTA4MDkwMFoX
DTIyMTIxMTA4MDkwMFowgcsxCzAJBgNVBAYTAlZOMRIwEAYDVQQIDAlIw4AgTuG7mEkxFTATBgNV
BAcMDEhvw6BuIEtp4bq/bTFtMGsGA1UEAwxkTkfDgk4gSMOATkcgVEjGr8agTkcgTeG6oEkgQ+G7
lCBQSOG6pk4gxJDhuqZVIFTGryBWw4AgUEjDgVQgVFJJ4buCTiBWSeG7hlQgTkFNLUNISSBOSMOB
TkggSMOAIFRIw4BOSDEiMCAGCgmSJomT8ixkAQEMEk1TVDowMTAwMTUwNjE5LTA3MzCBnzANBgkq
hkiG9w0BAQEFAAOBjQAwgYkCgYEA3grSCl39oR18F2Y+S7DtB6x237HkNFGpLBObZeDC6rpfJ1YF
rQ8qHu+gH6Uhl3azL/xpaGYyBswwmCnIJRJCNGOVNt/RwB8ccA93OWm1AOsCfMmlFwCHOqDpo+dI
c+SIFxQ9eb8rRDz3+OgdeVYA19TmiIKFl0V03ypVnOjZmDsCAwEAAaOCAcgwggHEMHAGCCsGAQUF
BwEBBGQwYjAyBggrBgEFBQcwAoYmaHR0cDovL3B1Yi52bnB0LWNhLnZuL2NlcnRzL3ZucHRjYS5j
ZXIwLAYIKwYBBQUHMAGGIGh0dHA6Ly9vY3NwLnZucHQtY2Eudm4vcmVzcG9uZGVyMB0GA1UdDgQW
BBSMQmeFuErFQFMV5oNlbgKWeHOOszAMBgNVHRMBAf8EAjAAMB8GA1UdIwQYMBaAFAZpwNXVAooV
jUZ96XziaApVrGqvMGgGA1UdIARhMF8wXQYOKwYBBAGB7QMBAQMBAQIwSzAiBggrBgEFBQcCAjAW
HhQATwBJAEQALQBQAHIALQAxAC4AMDAlBggrBgEFBQcCARYZaHR0cDovL3B1Yi52bnB0LWNhLnZu
L3JwYTAxBgNVHR8EKjAoMCagJKAihiBodHRwOi8vY3JsLnZucHQtY2Eudm4vdm5wdGNhLmNybDAO
BgNVHQ8BAf8EBAMCBPAwNAYDVR0lBC0wKwYIKwYBBQUHAwIGCCsGAQUFBwMEBgorBgEEAYI3CgMM
BgkqhkiG9y8BAQUwHwYDVR0RBBgwFoEUZHZjay5odGhAYmlkdi5jb20udm4wDQYJKoZIhvcNAQEF
BQADggIBAHVoF2Vicu2XlUa1t95ef8EEWDgzHaOAIaT9JsEyKr1Nep8ODNaMkjd2ouNm3x4qJ7wJ
22L1fPHs1BByrIfzFzQvrwoQaqrIXQKFd//J4gu4Z9YTZM3JxgJa2DC+oM65qyZint4GBAdi0RLv
jHnaxFr9A/Cvig6pcl0/l0c5JM3NacPrRsr/dlzwGGkMQfxqmNSTTieNoc8q8RzdYUe3VHBWDJPR
jSZfi4Gl0xT5JZPUmCDgCXx4uLibPsRnczm1pHXH7hy/jz7LmelNngPw/EwxzmIyMNlp6a1JkB2i
ArEzsTxCysmhM09xnQUOKrqGNnu8BIOJrdz140RvismA065IFotcw9qvkIGyjlZ53pimpuPEmi5n
O2Ae168tSzo2JlI7N9QIRm+RPYNfEbTrIZsec5H8DTZpq3qrTEHKitUhRX0eabCJPAJU/OALjRle
iPVpUefl/QVrEbHvVWNCFH5ZosxNCfTguRmisDSyfvO1Lqu0CpHJhDa56jj9eq6SFaAyK7Gv44PM
rq8r74zfPuoyJ5Xkp7HQSZ6c2yiJt27zDKOslBVXLrBkR1dBAwWzmk8fY9zhuhNOePSxuzw0iYV8
AJhk+GmSDEBPJDzMyjiuzI9HIILM4k9MObC9OBuPR6mdMpXeoyelw935/6ikG/kt92JjJzZkSih7
tRBWslpE</X509Certificate>
    </X509Data>
  </KeyInfo>
  <Object xmlns:mdssi="http://schemas.openxmlformats.org/package/2006/digital-signature" Id="idPackageObject">
    <Manifest>
      <Reference URI="/xl/printerSettings/printerSettings1.bin?ContentType=application/vnd.openxmlformats-officedocument.spreadsheetml.printerSettings">
        <DigestMethod Algorithm="http://www.w3.org/2000/09/xmldsig#sha1"/>
        <DigestValue>3FEgtFj2H6bP/NN0RCrAyvlue/0=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TfJd3xg5ZvsXr4P1/jGxhECTu5k=</DigestValue>
      </Reference>
      <Reference URI="/xl/sharedStrings.xml?ContentType=application/vnd.openxmlformats-officedocument.spreadsheetml.sharedStrings+xml">
        <DigestMethod Algorithm="http://www.w3.org/2000/09/xmldsig#sha1"/>
        <DigestValue>x1uv2/Jyl8efsTJzNWScwuzbucY=</DigestValue>
      </Reference>
      <Reference URI="/xl/worksheets/sheet1.xml?ContentType=application/vnd.openxmlformats-officedocument.spreadsheetml.worksheet+xml">
        <DigestMethod Algorithm="http://www.w3.org/2000/09/xmldsig#sha1"/>
        <DigestValue>mr97TjDIUPbC1eOmuIvhj8VSnJw=</DigestValue>
      </Reference>
      <Reference URI="/xl/calcChain.xml?ContentType=application/vnd.openxmlformats-officedocument.spreadsheetml.calcChain+xml">
        <DigestMethod Algorithm="http://www.w3.org/2000/09/xmldsig#sha1"/>
        <DigestValue>HxCePIjjoRz3y2FweAlSbatv+7I=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sheets/sheet2.xml?ContentType=application/vnd.openxmlformats-officedocument.spreadsheetml.worksheet+xml">
        <DigestMethod Algorithm="http://www.w3.org/2000/09/xmldsig#sha1"/>
        <DigestValue>+RNcTUhUXmR34fnndSJW/Z8f7M0=</DigestValue>
      </Reference>
      <Reference URI="/xl/styles.xml?ContentType=application/vnd.openxmlformats-officedocument.spreadsheetml.styles+xml">
        <DigestMethod Algorithm="http://www.w3.org/2000/09/xmldsig#sha1"/>
        <DigestValue>/N3Y8wIux4j3JlctmU4a5WhuuK4=</DigestValue>
      </Reference>
      <Reference URI="/xl/workbook.xml?ContentType=application/vnd.openxmlformats-officedocument.spreadsheetml.sheet.main+xml">
        <DigestMethod Algorithm="http://www.w3.org/2000/09/xmldsig#sha1"/>
        <DigestValue>kW6YSSZSvyOgYE6InpVcAAGvsq0=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QuNAzyBe5NzuymRNFO6pbyvUum8=</DigestValue>
      </Reference>
    </Manifest>
    <SignatureProperties>
      <SignatureProperty Id="idSignatureTime" Target="#idPackageSignature">
        <mdssi:SignatureTime>
          <mdssi:Format>YYYY-MM-DDThh:mm:ssTZD</mdssi:Format>
          <mdssi:Value>2020-11-18T08:44:07Z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2020-11-18T08:44:07Z</xd:SigningTime>
          <xd:SigningCertificate>
            <xd:Cert>
              <xd:CertDigest>
                <DigestMethod Algorithm="http://www.w3.org/2000/09/xmldsig#sha1"/>
                <DigestValue>4uIypyJZgINGTC4PHyhoubUhAMw=</DigestValue>
              </xd:CertDigest>
              <xd:IssuerSerial>
                <X509IssuerName>CN=VNPT Certification Authority, OU=VNPT-CA Trust Network, O=VNPT Group, C=VN</X509IssuerName>
                <X509SerialNumber>111660364337240060907838207053190277324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Tong quat</vt:lpstr>
      <vt:lpstr>DangHD_06123</vt:lpstr>
      <vt:lpstr>DangHD_06123!OLE_LINK1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Hadt</dc:creator>
  <cp:lastModifiedBy>vinhnt1</cp:lastModifiedBy>
  <cp:lastPrinted>2018-06-13T08:09:36Z</cp:lastPrinted>
  <dcterms:created xsi:type="dcterms:W3CDTF">2013-07-12T02:32:39Z</dcterms:created>
  <dcterms:modified xsi:type="dcterms:W3CDTF">2020-11-18T04:05:52Z</dcterms:modified>
</cp:coreProperties>
</file>