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165" windowWidth="15600" windowHeight="9795" tabRatio="944"/>
  </bookViews>
  <sheets>
    <sheet name="ngay thang" sheetId="19" r:id="rId1"/>
    <sheet name="BCthunhap" sheetId="16" r:id="rId2"/>
    <sheet name="BCtinhhinhtaichinh" sheetId="17" r:id="rId3"/>
    <sheet name="BCTaiSan_06027" sheetId="9" r:id="rId4"/>
    <sheet name="BCKetQuaHoatDong_06028" sheetId="10" r:id="rId5"/>
    <sheet name="BCDanhMucDauTu_06029" sheetId="11" r:id="rId6"/>
    <sheet name="Khac_06030" sheetId="12" r:id="rId7"/>
    <sheet name="GiaTriTaiSanRong_06129" sheetId="14"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BCDanhMucDauTu_06029!$A$1:$G$77</definedName>
    <definedName name="_xlnm.Print_Area" localSheetId="8">BCHoatDongVay_06026!$A$1:$K$38</definedName>
    <definedName name="_xlnm.Print_Area" localSheetId="11">'BCKetQuaHoatDong DT nuoc ngoai'!$A$1:$G$41</definedName>
    <definedName name="_xlnm.Print_Area" localSheetId="4">BCKetQuaHoatDong_06028!$A$1:$F$66</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7">GiaTriTaiSanRong_06129!$A$1:$F$35</definedName>
    <definedName name="_xlnm.Print_Area" localSheetId="6">Khac_06030!$A$1:$F$53</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6">Khac_06030!$13:$13</definedName>
  </definedNames>
  <calcPr calcId="125725" calcMode="manual"/>
</workbook>
</file>

<file path=xl/calcChain.xml><?xml version="1.0" encoding="utf-8"?>
<calcChain xmlns="http://schemas.openxmlformats.org/spreadsheetml/2006/main">
  <c r="H17" i="16"/>
  <c r="F61" i="11" l="1"/>
  <c r="F60"/>
  <c r="F51"/>
  <c r="F37" l="1"/>
  <c r="D37"/>
  <c r="F41" l="1"/>
  <c r="D41"/>
  <c r="B3" i="19" l="1"/>
  <c r="B5"/>
  <c r="H30" i="16"/>
  <c r="H23"/>
  <c r="H18"/>
  <c r="H16"/>
  <c r="H15"/>
  <c r="A5" i="20"/>
  <c r="A4" i="21" s="1"/>
  <c r="A4" i="23"/>
  <c r="A4" i="22"/>
  <c r="C10" i="20"/>
  <c r="C9" i="21" s="1"/>
  <c r="C9" i="23"/>
  <c r="C9" i="22"/>
  <c r="G32" i="11" l="1"/>
  <c r="G36"/>
  <c r="G35"/>
  <c r="G34"/>
  <c r="G33"/>
  <c r="G37"/>
  <c r="B4" i="19" l="1"/>
  <c r="C4" l="1"/>
  <c r="C3"/>
  <c r="G29" i="11" l="1"/>
  <c r="G31"/>
  <c r="G23"/>
  <c r="G52"/>
  <c r="G58"/>
  <c r="G53"/>
  <c r="G49"/>
  <c r="G45"/>
  <c r="G41"/>
  <c r="G28"/>
  <c r="G24"/>
  <c r="G59"/>
  <c r="G55"/>
  <c r="G50"/>
  <c r="G46"/>
  <c r="G42"/>
  <c r="G38"/>
  <c r="G25"/>
  <c r="G60"/>
  <c r="G56"/>
  <c r="G51"/>
  <c r="G47"/>
  <c r="G43"/>
  <c r="G39"/>
  <c r="G30"/>
  <c r="G26"/>
  <c r="G22"/>
  <c r="G61"/>
  <c r="G57"/>
  <c r="G48"/>
  <c r="G44"/>
  <c r="G40"/>
  <c r="G27"/>
  <c r="C6" i="19"/>
  <c r="C7"/>
  <c r="B2" l="1"/>
  <c r="C5"/>
  <c r="C2"/>
  <c r="A5" i="8" l="1"/>
  <c r="D10"/>
  <c r="D10" i="14"/>
  <c r="A5"/>
  <c r="A5" i="12"/>
  <c r="C10"/>
  <c r="C10" i="11"/>
  <c r="A5"/>
  <c r="C10" i="10"/>
  <c r="A5"/>
  <c r="C10" i="9"/>
  <c r="A5"/>
  <c r="E12" i="17"/>
  <c r="D12"/>
  <c r="B10"/>
  <c r="A5"/>
  <c r="A5" i="16"/>
  <c r="B10"/>
</calcChain>
</file>

<file path=xl/comments1.xml><?xml version="1.0" encoding="utf-8"?>
<comments xmlns="http://schemas.openxmlformats.org/spreadsheetml/2006/main">
  <authors>
    <author>linhtt88</author>
  </authors>
  <commentList>
    <comment ref="F24" authorId="0">
      <text>
        <r>
          <rPr>
            <b/>
            <sz val="9"/>
            <color indexed="81"/>
            <rFont val="Tahoma"/>
            <family val="2"/>
          </rPr>
          <t>linhtt88:</t>
        </r>
        <r>
          <rPr>
            <sz val="9"/>
            <color indexed="81"/>
            <rFont val="Tahoma"/>
            <family val="2"/>
          </rPr>
          <t xml:space="preserve">
</t>
        </r>
      </text>
    </comment>
  </commentList>
</comments>
</file>

<file path=xl/comments2.xml><?xml version="1.0" encoding="utf-8"?>
<comments xmlns="http://schemas.openxmlformats.org/spreadsheetml/2006/main">
  <authors>
    <author>QuynhLan</author>
  </authors>
  <commentList>
    <comment ref="D30"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<sst xmlns="http://schemas.openxmlformats.org/spreadsheetml/2006/main" count="1144" uniqueCount="661">
  <si>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</si>
  <si>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</si>
  <si>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</si>
  <si>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</si>
  <si>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</si>
  <si>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</si>
  <si>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</si>
  <si>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</si>
  <si>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</si>
  <si>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</si>
  <si>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</si>
  <si>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</si>
  <si>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</si>
  <si>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</si>
  <si>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</si>
  <si>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</si>
  <si>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</si>
  <si>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</si>
  <si>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</si>
  <si>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</si>
  <si>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</si>
  <si>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</si>
  <si>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</si>
  <si>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</si>
  <si>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</si>
  <si>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</si>
  <si>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</si>
  <si>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</si>
  <si>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</si>
  <si>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</si>
  <si>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</si>
  <si>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</si>
  <si>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</si>
  <si>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</si>
  <si>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</si>
  <si>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</si>
  <si>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</si>
  <si>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</si>
  <si>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</si>
  <si>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</si>
  <si>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</si>
  <si>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</si>
  <si>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</si>
  <si>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</si>
  <si>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</si>
  <si>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</si>
  <si>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</si>
  <si>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</si>
  <si>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</si>
  <si>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</si>
  <si>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</si>
  <si>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</si>
  <si>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</si>
  <si>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</si>
  <si>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</si>
  <si>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</si>
  <si>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</si>
  <si>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</si>
  <si>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</si>
  <si>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</si>
  <si>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</si>
  <si>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</si>
  <si>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</si>
  <si>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</si>
  <si>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</si>
  <si>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</si>
  <si>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</si>
  <si>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</si>
  <si>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</si>
  <si>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</si>
  <si>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</si>
  <si>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</si>
  <si>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</si>
  <si>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</si>
  <si>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</si>
  <si>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</si>
  <si>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</si>
  <si>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</si>
  <si>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</si>
  <si>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</si>
  <si>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</si>
  <si>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</si>
  <si>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</si>
  <si>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</si>
  <si>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</si>
  <si>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</si>
  <si>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</si>
  <si>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</si>
  <si>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</si>
  <si>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</si>
  <si>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</si>
  <si>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</si>
  <si>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</si>
  <si>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2204</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</si>
  <si>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</si>
  <si>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</si>
  <si>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</si>
  <si>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</si>
  <si>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</si>
  <si>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</si>
  <si>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</si>
  <si>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</si>
  <si>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</si>
  <si>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</si>
  <si>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</si>
  <si>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</si>
  <si>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</si>
  <si>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</si>
  <si>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</si>
  <si>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</si>
  <si>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</si>
  <si>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</si>
  <si>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</si>
  <si>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</si>
  <si>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</si>
  <si>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</si>
  <si>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</si>
  <si>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</si>
  <si>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</si>
  <si>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</si>
  <si>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</si>
  <si>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</si>
  <si>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</si>
  <si>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</si>
  <si>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</si>
  <si>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</si>
  <si>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</si>
  <si>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</si>
  <si>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</si>
  <si>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</si>
  <si>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</si>
  <si>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</si>
  <si>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</si>
  <si>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</si>
  <si>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</si>
  <si>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</si>
  <si>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</si>
  <si>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</si>
  <si>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</si>
  <si>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</si>
  <si>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</si>
  <si>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</si>
  <si>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</si>
  <si>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</si>
  <si>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</si>
  <si>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</si>
  <si>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</si>
  <si>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</si>
  <si>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</si>
  <si>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</si>
  <si>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</si>
  <si>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</si>
  <si>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</si>
  <si>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</si>
  <si>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</si>
  <si>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</si>
  <si>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</si>
  <si>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</si>
  <si>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</si>
  <si>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</si>
  <si>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</si>
  <si>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</si>
  <si>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</si>
  <si>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</si>
  <si>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</si>
  <si>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</si>
  <si>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</si>
  <si>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</si>
  <si>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</si>
  <si>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</si>
  <si>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</si>
  <si>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</si>
  <si>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</si>
  <si>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</si>
  <si>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</si>
  <si>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</si>
  <si>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</si>
  <si>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</si>
  <si>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</si>
  <si>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</si>
  <si>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</si>
  <si>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</si>
  <si>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</si>
  <si>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</si>
  <si>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</si>
  <si>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</si>
  <si>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</si>
  <si>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</si>
  <si>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</si>
  <si>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</si>
  <si>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</si>
  <si>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</si>
  <si>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</si>
  <si>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</si>
  <si>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</si>
  <si>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</si>
  <si>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</si>
  <si>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</si>
  <si>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</si>
  <si>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</si>
  <si>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</si>
  <si>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</si>
  <si>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</si>
  <si>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</si>
  <si>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</si>
  <si>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</si>
  <si>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</si>
  <si>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</si>
  <si>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</si>
  <si>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</si>
  <si>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</si>
  <si>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</si>
  <si>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</si>
  <si>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</si>
  <si>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</si>
  <si>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</si>
  <si>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</si>
  <si>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</si>
  <si>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</si>
  <si>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</si>
  <si>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</si>
  <si>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</si>
  <si>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</si>
  <si>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</si>
  <si>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</si>
  <si>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</si>
  <si>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</si>
  <si>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</si>
  <si>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</si>
  <si>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</si>
  <si>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</si>
  <si>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</si>
  <si>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</si>
  <si>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</si>
  <si>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</si>
  <si>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</si>
  <si>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</si>
  <si>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</si>
  <si>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</si>
  <si>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</si>
  <si>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</si>
  <si>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</si>
  <si>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</si>
  <si>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</si>
  <si>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</si>
  <si>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</si>
  <si>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</si>
  <si>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</si>
  <si>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</si>
  <si>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</si>
  <si>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</si>
  <si>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</si>
  <si>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</si>
  <si>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</si>
  <si>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</si>
  <si>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</si>
  <si>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</si>
  <si>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</si>
  <si>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</si>
  <si>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</si>
  <si>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</si>
  <si>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</si>
  <si>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</si>
  <si>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</si>
  <si>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</si>
  <si>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</si>
  <si>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</si>
  <si>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</si>
  <si>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</si>
  <si>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</si>
  <si>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</si>
  <si>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</si>
  <si>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</si>
  <si>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</si>
  <si>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</si>
  <si>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</si>
  <si>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</si>
  <si>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</si>
  <si>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</si>
  <si>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</si>
  <si>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</si>
  <si>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</si>
  <si>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II </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</si>
  <si>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</si>
  <si>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</si>
  <si>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</si>
  <si>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</si>
  <si>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</si>
  <si>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Tỷ lệ phí quản lý trả cho công ty quản lý quỹ/Giá trị tài sản ròng trung bình trong kỳ (%)
</t>
    </r>
    <r>
      <rPr>
        <i/>
        <sz val="10"/>
        <rFont val="Tahoma"/>
        <family val="2"/>
      </rPr>
      <t>Management expense over average NAV ratio (%)</t>
    </r>
  </si>
  <si>
    <r>
      <t xml:space="preserve">Tỷ lệ phí lưu ký, giám sát trả cho NHGS/Giá trị tài sản ròng trung bình trong kỳ (%)
</t>
    </r>
    <r>
      <rPr>
        <i/>
        <sz val="10"/>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</si>
  <si>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10"/>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</si>
  <si>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</si>
  <si>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</si>
  <si>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</si>
  <si>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</si>
  <si>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</si>
  <si>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</si>
  <si>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</si>
  <si>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</si>
  <si>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</si>
  <si>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</si>
  <si>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</si>
  <si>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</si>
  <si>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</si>
  <si>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</si>
  <si>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Tổng giá trị chứng chỉ quỹ đang lưu hành cuối kỳ
</t>
    </r>
    <r>
      <rPr>
        <i/>
        <sz val="10"/>
        <rFont val="Tahoma"/>
        <family val="2"/>
      </rPr>
      <t>Total value of outstanding Fund Certificate at the end of the period</t>
    </r>
  </si>
  <si>
    <r>
      <t xml:space="preserve">Tổng số lượng đơn vị quỹ đang lưu hành cuối kỳ
</t>
    </r>
    <r>
      <rPr>
        <i/>
        <sz val="10"/>
        <rFont val="Tahoma"/>
        <family val="2"/>
      </rPr>
      <t>Total number of outstanding Fund Certificate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</si>
  <si>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</si>
  <si>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</si>
  <si>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</si>
  <si>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</si>
  <si>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r>
      <t xml:space="preserve">Giá trị tài sản ròng trên một đơn vị quỹ cuối tháng
</t>
    </r>
    <r>
      <rPr>
        <i/>
        <sz val="10"/>
        <rFont val="Tahoma"/>
        <family val="2"/>
      </rPr>
      <t>Net asset value per Fund Certificate at the end of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</si>
  <si>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</si>
  <si>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</si>
  <si>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</si>
  <si>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</si>
  <si>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</si>
  <si>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</si>
  <si>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</si>
  <si>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</si>
  <si>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</si>
  <si>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</si>
  <si>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</si>
  <si>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</si>
  <si>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</si>
  <si>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</si>
  <si>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</si>
  <si>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</si>
  <si>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</si>
  <si>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</si>
  <si>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</si>
  <si>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</si>
  <si>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</si>
  <si>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</si>
  <si>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</si>
  <si>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</si>
  <si>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</si>
  <si>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</si>
  <si>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</si>
  <si>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</si>
  <si>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</si>
  <si>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</si>
  <si>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</si>
  <si>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</si>
  <si>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</si>
  <si>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</si>
  <si>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</si>
  <si>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</si>
  <si>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</si>
  <si>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</si>
  <si>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</si>
  <si>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</si>
  <si>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</si>
  <si>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</si>
  <si>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</si>
  <si>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</si>
  <si>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</si>
  <si>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</si>
  <si>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</si>
  <si>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</si>
  <si>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</si>
  <si>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</si>
  <si>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</si>
  <si>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</si>
  <si>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</si>
  <si>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</si>
  <si>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</si>
  <si>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</si>
  <si>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</si>
  <si>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</si>
  <si>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</si>
  <si>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</si>
  <si>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</si>
  <si>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</si>
  <si>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</si>
  <si>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</si>
  <si>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</si>
  <si>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</si>
  <si>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</si>
  <si>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</si>
  <si>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</si>
  <si>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</si>
  <si>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</si>
  <si>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Cổ phiếu niêm yết
</t>
    </r>
    <r>
      <rPr>
        <b/>
        <i/>
        <sz val="10"/>
        <rFont val="Tahoma"/>
        <family val="2"/>
      </rPr>
      <t>Listed and upcom equity</t>
    </r>
  </si>
  <si>
    <r>
      <t xml:space="preserve">Tổng
</t>
    </r>
    <r>
      <rPr>
        <b/>
        <i/>
        <sz val="10"/>
        <rFont val="Tahoma"/>
        <family val="2"/>
      </rPr>
      <t>Total</t>
    </r>
  </si>
  <si>
    <r>
      <t xml:space="preserve">Cổ phiếu không niêm yết
</t>
    </r>
    <r>
      <rPr>
        <b/>
        <i/>
        <sz val="10"/>
        <rFont val="Tahoma"/>
        <family val="2"/>
      </rPr>
      <t>Unlisted equity</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</si>
  <si>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</si>
  <si>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</si>
  <si>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</si>
  <si>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</si>
  <si>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</si>
  <si>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</si>
  <si>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</si>
  <si>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</si>
  <si>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Năm 2019
Year 2019</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</si>
  <si>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</si>
  <si>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</si>
  <si>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</si>
  <si>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</si>
  <si>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</si>
  <si>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</si>
  <si>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</si>
  <si>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</si>
  <si>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</si>
  <si>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</si>
  <si>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</si>
  <si>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</si>
  <si>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</si>
  <si>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</si>
  <si>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</si>
  <si>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</si>
  <si>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</si>
  <si>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</si>
  <si>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</si>
  <si>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</si>
  <si>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</si>
  <si>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</si>
  <si>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</si>
  <si>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</si>
  <si>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</si>
  <si>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</si>
  <si>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</si>
  <si>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</si>
  <si>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</si>
  <si>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</si>
  <si>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</si>
  <si>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</si>
  <si>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</si>
  <si>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</si>
  <si>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</si>
  <si>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</si>
  <si>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</si>
  <si>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</si>
  <si>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</si>
  <si>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</si>
  <si>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</si>
  <si>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</si>
  <si>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</si>
  <si>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</si>
  <si>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</si>
  <si>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</si>
  <si>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</si>
  <si>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</si>
  <si>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</si>
  <si>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</si>
  <si>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</si>
  <si>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</si>
  <si>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</si>
  <si>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</si>
  <si>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</si>
  <si>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</si>
  <si>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</si>
  <si>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</si>
  <si>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</si>
  <si>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</si>
  <si>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</si>
  <si>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</si>
  <si>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</si>
  <si>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</si>
  <si>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</si>
  <si>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</si>
  <si>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</si>
  <si>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</si>
  <si>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</si>
  <si>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</si>
  <si>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</si>
  <si>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</si>
  <si>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</si>
  <si>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</si>
  <si>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</si>
  <si>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</si>
  <si>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</si>
  <si>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</si>
  <si>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</si>
  <si>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</si>
  <si>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</si>
  <si>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</si>
  <si>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</si>
  <si>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</si>
  <si>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</si>
  <si>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</si>
  <si>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</si>
  <si>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</si>
  <si>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</si>
  <si>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</si>
  <si>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</si>
  <si>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</si>
  <si>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</si>
  <si>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</si>
  <si>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</si>
  <si>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</si>
  <si>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</si>
  <si>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</si>
  <si>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</si>
  <si>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</si>
  <si>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</si>
  <si>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</si>
  <si>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</si>
  <si>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</si>
  <si>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</si>
  <si>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</si>
  <si>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</si>
  <si>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</si>
  <si>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</si>
  <si>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</si>
  <si>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</si>
  <si>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</si>
  <si>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Tổng
Total</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</si>
  <si>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</si>
  <si>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</si>
  <si>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</si>
  <si>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</si>
  <si>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</si>
  <si>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</si>
  <si>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</si>
  <si>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</si>
  <si>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</si>
  <si>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</si>
  <si>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</si>
  <si>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</si>
  <si>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</si>
  <si>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</si>
  <si>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</si>
  <si>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</si>
  <si>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</si>
  <si>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</si>
  <si>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</si>
  <si>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</si>
  <si>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</si>
  <si>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</si>
  <si>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CII11722        </t>
  </si>
  <si>
    <t xml:space="preserve">     MSN11906        </t>
  </si>
  <si>
    <t xml:space="preserve">     NPM11805        </t>
  </si>
  <si>
    <t xml:space="preserve">2251.6          </t>
  </si>
  <si>
    <t xml:space="preserve">2251.7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</si>
  <si>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</si>
  <si>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</si>
  <si>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</si>
  <si>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</si>
  <si>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</si>
  <si>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</si>
  <si>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</si>
  <si>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</si>
  <si>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</si>
  <si>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</si>
  <si>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</si>
  <si>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</si>
  <si>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</si>
  <si>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 xml:space="preserve">     SGP202103       </t>
  </si>
  <si>
    <t>Tiền phải trả cho Nhà đầu tư về mua lại chứng chỉ quỹ
Cash at bank for Fund's redemption</t>
  </si>
  <si>
    <r>
      <t>Ghi chú:</t>
    </r>
    <r>
      <rPr>
        <sz val="10"/>
        <color rgb="FFFF0000"/>
        <rFont val="Tahoma"/>
        <family val="2"/>
      </rPr>
      <t xml:space="preserve"> (*) TP không lưu kho giấy CNSHCP tại NHLK, NHLK đã nhận được xác nhận số dư cuối tháng từ đại lý quản lý sổ cổ đông</t>
    </r>
  </si>
  <si>
    <t>Phụ lục 03. Mẫu báo cáo định kỳ về hoạt động đầu tư của quỹ
Appendix 03. Periodical Report on Fund's Investment Activities</t>
  </si>
  <si>
    <t>(Ban hành kèm theo Thông tư 91/2019/TT-BTC ngày 31 tháng 12 năm 2019 )
(Issued in association with Circular 91/2019/TT-BTC dated 31 Dec 2019 )</t>
  </si>
  <si>
    <t>Phụ lục 3. Mẫu báo cáo định kỳ về hoạt động đầu tư của quỹ
Appendix 3. Periodical Report on Fund's Investment Activities</t>
  </si>
  <si>
    <t>Kỳ này
This Period</t>
  </si>
  <si>
    <t>Kỳ trước
Last Period</t>
  </si>
  <si>
    <t>Phụ lục 03. Mẫu báo cáo về tình hình tự doanh đầu tư gián tiếp ra nước ngoà của quỹ
Appendix 03. Report on fund's foreign portfolio investment</t>
  </si>
  <si>
    <t xml:space="preserve">                  (Ban hành kèm theo Thông tư 91/2019/TT-BTC ngày 31 tháng 12 năm 2019 )
(Issued in association with Circular 91/2019/TT-BTC dated 31 Dec 2019 ) </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</si>
  <si>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</si>
  <si>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</si>
  <si>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</si>
  <si>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</si>
  <si>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</si>
  <si>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</si>
  <si>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</si>
  <si>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</si>
  <si>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</si>
  <si>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</si>
  <si>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</si>
  <si>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</si>
  <si>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</si>
  <si>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</si>
  <si>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</si>
  <si>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</si>
  <si>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</si>
  <si>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</si>
  <si>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</si>
  <si>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</si>
  <si>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</si>
  <si>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Phụ lục 03. Mẫu báo cáo định kỳ về hoạt động tự doanh đầu tư gián tiếp ra nước ngoài của quỹ
Appendix 3. Periodical Report on Fund's Foreign Portfolio investment</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</si>
  <si>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</si>
  <si>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</si>
  <si>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</si>
  <si>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</si>
  <si>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</si>
  <si>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</si>
  <si>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</si>
  <si>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</si>
  <si>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</si>
  <si>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</si>
  <si>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</si>
  <si>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</si>
  <si>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</si>
  <si>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</si>
  <si>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</si>
  <si>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</si>
  <si>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</si>
  <si>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</si>
  <si>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</si>
  <si>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</si>
  <si>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</si>
  <si>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</si>
  <si>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</si>
  <si>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</si>
  <si>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</si>
  <si>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</si>
  <si>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</si>
  <si>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</si>
  <si>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</si>
  <si>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</si>
  <si>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 xml:space="preserve">Phụ lục 3. Mẫu báo cáo định kỳ về hoạt động tự doanh đầu tư gián tiếp ra nước ngoài của quỹ
Appendix 3. Periodical Report on Fund's Foreign Portfolio investment
</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</si>
  <si>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</si>
  <si>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</si>
  <si>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</si>
  <si>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</si>
  <si>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</si>
  <si>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</si>
  <si>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</si>
  <si>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</si>
  <si>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</si>
  <si>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</si>
  <si>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</si>
  <si>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</si>
  <si>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</si>
  <si>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</si>
  <si>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</si>
  <si>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</si>
  <si>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</si>
  <si>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</si>
  <si>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</si>
  <si>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</si>
  <si>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</si>
  <si>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</si>
  <si>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 xml:space="preserve">     VPL11810        </t>
  </si>
  <si>
    <t xml:space="preserve">     VHM11726        </t>
  </si>
  <si>
    <t xml:space="preserve">     VIC11814        </t>
  </si>
  <si>
    <t xml:space="preserve">     VPL11811        </t>
  </si>
  <si>
    <t xml:space="preserve">2251.10         </t>
  </si>
  <si>
    <t xml:space="preserve">2251.11         </t>
  </si>
  <si>
    <t xml:space="preserve">2251.12         </t>
  </si>
  <si>
    <t xml:space="preserve">     VHM11801        </t>
  </si>
  <si>
    <t xml:space="preserve">     MSN12002        </t>
  </si>
  <si>
    <t xml:space="preserve">     MSR118001       </t>
  </si>
  <si>
    <t xml:space="preserve">     NPM11907        </t>
  </si>
  <si>
    <t xml:space="preserve">     VPL11812        </t>
  </si>
  <si>
    <t>2251.13</t>
  </si>
  <si>
    <t>2251.14</t>
  </si>
  <si>
    <t>2251.15</t>
  </si>
  <si>
    <t>Ngày 31 tháng 08 năm 2020
As at 31 august 2020</t>
  </si>
  <si>
    <t xml:space="preserve">     SCR11816        </t>
  </si>
  <si>
    <t xml:space="preserve">     VIC11901        </t>
  </si>
  <si>
    <t>Tháng 9 năm 2020/September 2020</t>
  </si>
  <si>
    <t>Tại ngày 30 tháng 09 năm 2020/As at 30 September 2020</t>
  </si>
  <si>
    <t>KỲ TRƯỚC/ LAST PERIOD
31/08/2020</t>
  </si>
  <si>
    <t>KỲ BÁO CÁO/ THIS PERIOD
30/09/2020</t>
  </si>
  <si>
    <t>Ngày 30 tháng 09 năm 2020
As at 30 September 2020</t>
  </si>
  <si>
    <t>Tiền gửi hoạt động
Cash on activities account</t>
  </si>
  <si>
    <t xml:space="preserve">    </t>
  </si>
  <si>
    <t>20.10</t>
  </si>
  <si>
    <t xml:space="preserve"> </t>
  </si>
  <si>
    <r>
      <rPr>
        <b/>
        <sz val="8"/>
        <rFont val="Tahoma"/>
        <family val="2"/>
      </rPr>
      <t>Ngày 02 tháng 10 năm 2020</t>
    </r>
    <r>
      <rPr>
        <sz val="8"/>
        <rFont val="Tahoma"/>
        <family val="2"/>
      </rPr>
      <t xml:space="preserve">
02 Oct 2020</t>
    </r>
  </si>
</sst>
</file>

<file path=xl/styles.xml><?xml version="1.0" encoding="utf-8"?>
<styleSheet xmlns="http://schemas.openxmlformats.org/spreadsheetml/2006/main">
  <numFmts count="6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0_);_(* \(#,##0.00\);_(* &quot;-&quot;_);_(@_)"/>
    <numFmt numFmtId="169" formatCode="#,##0_ ;\-#,##0\ "/>
    <numFmt numFmtId="171" formatCode="_-&quot;$&quot;* #,##0_-;\-&quot;$&quot;* #,##0_-;_-&quot;$&quot;* &quot;-&quot;_-;_-@_-"/>
    <numFmt numFmtId="172" formatCode="[$-409]dd\ mmmm\ yyyy;@"/>
    <numFmt numFmtId="173" formatCode="#,##0,_);[Red]\(#,##0,\)"/>
    <numFmt numFmtId="174" formatCode="&quot;\&quot;#,##0;[Red]&quot;\&quot;&quot;\&quot;\-#,##0"/>
    <numFmt numFmtId="175" formatCode="_-* #,##0_$_-;\-* #,##0_$_-;_-* &quot;-&quot;_$_-;_-@_-"/>
    <numFmt numFmtId="176" formatCode="&quot;$&quot;#,##0_);[Red]\(&quot;$&quot;#,##0\)"/>
    <numFmt numFmtId="177" formatCode="_(&quot;$&quot;* #,##0_);_(&quot;$&quot;* \(#,##0\);_(&quot;$&quot;* &quot;-&quot;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quot;$&quot;#,##0_);\(&quot;$&quot;#,##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quot;$&quot;* #,##0.00_);_(&quot;$&quot;* \(#,##0.00\);_(&quot;$&quot;* &quot;-&quot;??_);_(@_)"/>
    <numFmt numFmtId="223" formatCode="_-* #,##0\ _s_u_'_m_-;\-* #,##0\ _s_u_'_m_-;_-* &quot;-&quot;\ _s_u_'_m_-;_-@_-"/>
    <numFmt numFmtId="224" formatCode="_-* #,##0.00\ _s_u_'_m_-;\-* #,##0.00\ _s_u_'_m_-;_-* &quot;-&quot;??\ _s_u_'_m_-;_-@_-"/>
  </numFmts>
  <fonts count="1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name val="Tahoma"/>
      <family val="2"/>
      <charset val="163"/>
    </font>
    <font>
      <sz val="10"/>
      <color rgb="FFFF0000"/>
      <name val="Arial"/>
      <family val="2"/>
    </font>
    <font>
      <sz val="10"/>
      <color rgb="FFFF0000"/>
      <name val="Tahoma"/>
      <family val="2"/>
    </font>
    <font>
      <b/>
      <sz val="11"/>
      <color rgb="FFFF0000"/>
      <name val="Calibri"/>
      <family val="2"/>
      <scheme val="minor"/>
    </font>
    <font>
      <b/>
      <sz val="9"/>
      <name val="Tahoma"/>
      <family val="2"/>
    </font>
    <font>
      <sz val="9"/>
      <name val="Tahoma"/>
      <family val="2"/>
    </font>
    <font>
      <sz val="11"/>
      <name val="Tahoma"/>
      <family val="2"/>
    </font>
    <font>
      <sz val="10"/>
      <color rgb="FF0070C0"/>
      <name val="Tahoma"/>
      <family val="2"/>
    </font>
    <font>
      <sz val="8"/>
      <color indexed="8"/>
      <name val="Tahoma"/>
      <family val="2"/>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5"/>
      <name val="Calibri"/>
      <family val="2"/>
      <charset val="163"/>
      <scheme val="minor"/>
    </font>
    <font>
      <b/>
      <sz val="9.5"/>
      <name val="Calibri"/>
      <family val="2"/>
      <scheme val="minor"/>
    </font>
    <font>
      <sz val="9"/>
      <color indexed="81"/>
      <name val="Tahoma"/>
      <family val="2"/>
    </font>
    <font>
      <b/>
      <sz val="9"/>
      <color indexed="81"/>
      <name val="Tahoma"/>
      <family val="2"/>
    </font>
  </fonts>
  <fills count="6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34">
    <xf numFmtId="0" fontId="0" fillId="0" borderId="0"/>
    <xf numFmtId="165" fontId="8" fillId="0" borderId="0" quotePrefix="1" applyFont="0" applyFill="0" applyBorder="0" applyAlignment="0">
      <protection locked="0"/>
    </xf>
    <xf numFmtId="165" fontId="34" fillId="0" borderId="0" applyFont="0" applyFill="0" applyBorder="0" applyAlignment="0" applyProtection="0"/>
    <xf numFmtId="165" fontId="20" fillId="0" borderId="0" applyFont="0" applyFill="0" applyBorder="0" applyAlignment="0" applyProtection="0"/>
    <xf numFmtId="165" fontId="34"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9" fontId="8" fillId="0" borderId="0" quotePrefix="1" applyFont="0" applyFill="0" applyBorder="0" applyAlignment="0">
      <protection locked="0"/>
    </xf>
    <xf numFmtId="9" fontId="34" fillId="0" borderId="0" applyFont="0" applyFill="0" applyBorder="0" applyAlignment="0" applyProtection="0"/>
    <xf numFmtId="0" fontId="7" fillId="0" borderId="0"/>
    <xf numFmtId="165" fontId="7" fillId="0" borderId="0" applyFont="0" applyFill="0" applyBorder="0" applyAlignment="0" applyProtection="0"/>
    <xf numFmtId="0" fontId="6" fillId="0" borderId="0"/>
    <xf numFmtId="0" fontId="6" fillId="0" borderId="0"/>
    <xf numFmtId="165" fontId="8" fillId="0" borderId="0" quotePrefix="1" applyFont="0" applyFill="0" applyBorder="0" applyAlignment="0">
      <protection locked="0"/>
    </xf>
    <xf numFmtId="171" fontId="64" fillId="0" borderId="0" applyFon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172" fontId="65" fillId="0" borderId="0" applyNumberFormat="0" applyFill="0" applyBorder="0" applyAlignment="0" applyProtection="0"/>
    <xf numFmtId="173" fontId="66" fillId="0" borderId="0" applyBorder="0"/>
    <xf numFmtId="0" fontId="8" fillId="0" borderId="0"/>
    <xf numFmtId="0" fontId="67"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40" fontId="68" fillId="0" borderId="0" applyFont="0" applyFill="0" applyBorder="0" applyAlignment="0" applyProtection="0"/>
    <xf numFmtId="175" fontId="69" fillId="0" borderId="0" applyFont="0" applyFill="0" applyBorder="0" applyAlignment="0" applyProtection="0"/>
    <xf numFmtId="38" fontId="68" fillId="0" borderId="0" applyFont="0" applyFill="0" applyBorder="0" applyAlignment="0" applyProtection="0"/>
    <xf numFmtId="41" fontId="70" fillId="0" borderId="0" applyFont="0" applyFill="0" applyBorder="0" applyAlignment="0" applyProtection="0"/>
    <xf numFmtId="9" fontId="71" fillId="0" borderId="0" applyFont="0" applyFill="0" applyBorder="0" applyAlignment="0" applyProtection="0"/>
    <xf numFmtId="176" fontId="72" fillId="0" borderId="0" applyFont="0" applyFill="0" applyBorder="0" applyAlignment="0" applyProtection="0"/>
    <xf numFmtId="0" fontId="7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74" fillId="0" borderId="0"/>
    <xf numFmtId="0" fontId="8" fillId="0" borderId="0" applyNumberFormat="0" applyFill="0" applyBorder="0" applyAlignment="0" applyProtection="0"/>
    <xf numFmtId="0" fontId="75" fillId="0" borderId="0"/>
    <xf numFmtId="0" fontId="75" fillId="0" borderId="0"/>
    <xf numFmtId="0" fontId="76" fillId="0" borderId="0">
      <alignment vertical="top"/>
    </xf>
    <xf numFmtId="177" fontId="77" fillId="0" borderId="0" applyFont="0" applyFill="0" applyBorder="0" applyAlignment="0" applyProtection="0"/>
    <xf numFmtId="0" fontId="78" fillId="0" borderId="0" applyNumberFormat="0" applyFill="0" applyBorder="0" applyAlignment="0" applyProtection="0"/>
    <xf numFmtId="177" fontId="77" fillId="0" borderId="0" applyFont="0" applyFill="0" applyBorder="0" applyAlignment="0" applyProtection="0"/>
    <xf numFmtId="171" fontId="64" fillId="0" borderId="0" applyFont="0" applyFill="0" applyBorder="0" applyAlignment="0" applyProtection="0"/>
    <xf numFmtId="43" fontId="64" fillId="0" borderId="0" applyFont="0" applyFill="0" applyBorder="0" applyAlignment="0" applyProtection="0"/>
    <xf numFmtId="178" fontId="77" fillId="0" borderId="0" applyFont="0" applyFill="0" applyBorder="0" applyAlignment="0" applyProtection="0"/>
    <xf numFmtId="41" fontId="64" fillId="0" borderId="0" applyFont="0" applyFill="0" applyBorder="0" applyAlignment="0" applyProtection="0"/>
    <xf numFmtId="177" fontId="77" fillId="0" borderId="0" applyFont="0" applyFill="0" applyBorder="0" applyAlignment="0" applyProtection="0"/>
    <xf numFmtId="178" fontId="77" fillId="0" borderId="0" applyFont="0" applyFill="0" applyBorder="0" applyAlignment="0" applyProtection="0"/>
    <xf numFmtId="43" fontId="64" fillId="0" borderId="0" applyFont="0" applyFill="0" applyBorder="0" applyAlignment="0" applyProtection="0"/>
    <xf numFmtId="179" fontId="77" fillId="0" borderId="0" applyFont="0" applyFill="0" applyBorder="0" applyAlignment="0" applyProtection="0"/>
    <xf numFmtId="41" fontId="64" fillId="0" borderId="0" applyFont="0" applyFill="0" applyBorder="0" applyAlignment="0" applyProtection="0"/>
    <xf numFmtId="43" fontId="64" fillId="0" borderId="0" applyFont="0" applyFill="0" applyBorder="0" applyAlignment="0" applyProtection="0"/>
    <xf numFmtId="179" fontId="77" fillId="0" borderId="0" applyFont="0" applyFill="0" applyBorder="0" applyAlignment="0" applyProtection="0"/>
    <xf numFmtId="178" fontId="77" fillId="0" borderId="0" applyFont="0" applyFill="0" applyBorder="0" applyAlignment="0" applyProtection="0"/>
    <xf numFmtId="41" fontId="64" fillId="0" borderId="0" applyFont="0" applyFill="0" applyBorder="0" applyAlignment="0" applyProtection="0"/>
    <xf numFmtId="171" fontId="64" fillId="0" borderId="0" applyFont="0" applyFill="0" applyBorder="0" applyAlignment="0" applyProtection="0"/>
    <xf numFmtId="177" fontId="77" fillId="0" borderId="0" applyFont="0" applyFill="0" applyBorder="0" applyAlignment="0" applyProtection="0"/>
    <xf numFmtId="41" fontId="64" fillId="0" borderId="0" applyFont="0" applyFill="0" applyBorder="0" applyAlignment="0" applyProtection="0"/>
    <xf numFmtId="179" fontId="77" fillId="0" borderId="0" applyFont="0" applyFill="0" applyBorder="0" applyAlignment="0" applyProtection="0"/>
    <xf numFmtId="178" fontId="77" fillId="0" borderId="0" applyFont="0" applyFill="0" applyBorder="0" applyAlignment="0" applyProtection="0"/>
    <xf numFmtId="171" fontId="64" fillId="0" borderId="0" applyFont="0" applyFill="0" applyBorder="0" applyAlignment="0" applyProtection="0"/>
    <xf numFmtId="43" fontId="64" fillId="0" borderId="0" applyFont="0" applyFill="0" applyBorder="0" applyAlignment="0" applyProtection="0"/>
    <xf numFmtId="0" fontId="78" fillId="0" borderId="0" applyNumberFormat="0" applyFill="0" applyBorder="0" applyAlignment="0" applyProtection="0"/>
    <xf numFmtId="180" fontId="8" fillId="0" borderId="0" applyFont="0" applyFill="0" applyBorder="0" applyAlignment="0" applyProtection="0"/>
    <xf numFmtId="181" fontId="8" fillId="0" borderId="0" applyFont="0" applyFill="0" applyBorder="0" applyAlignment="0" applyProtection="0"/>
    <xf numFmtId="0" fontId="8" fillId="0" borderId="0"/>
    <xf numFmtId="0" fontId="79" fillId="0" borderId="0"/>
    <xf numFmtId="0" fontId="80" fillId="21" borderId="0"/>
    <xf numFmtId="9" fontId="81" fillId="0" borderId="0" applyBorder="0" applyAlignment="0" applyProtection="0"/>
    <xf numFmtId="0" fontId="82" fillId="21" borderId="0"/>
    <xf numFmtId="0" fontId="18" fillId="0" borderId="0"/>
    <xf numFmtId="172" fontId="83" fillId="22" borderId="0" applyNumberFormat="0" applyBorder="0" applyAlignment="0" applyProtection="0"/>
    <xf numFmtId="0" fontId="6" fillId="9" borderId="0" applyNumberFormat="0" applyBorder="0" applyAlignment="0" applyProtection="0"/>
    <xf numFmtId="172" fontId="83" fillId="23" borderId="0" applyNumberFormat="0" applyBorder="0" applyAlignment="0" applyProtection="0"/>
    <xf numFmtId="0" fontId="6" fillId="11" borderId="0" applyNumberFormat="0" applyBorder="0" applyAlignment="0" applyProtection="0"/>
    <xf numFmtId="172" fontId="83" fillId="24" borderId="0" applyNumberFormat="0" applyBorder="0" applyAlignment="0" applyProtection="0"/>
    <xf numFmtId="0" fontId="6" fillId="13" borderId="0" applyNumberFormat="0" applyBorder="0" applyAlignment="0" applyProtection="0"/>
    <xf numFmtId="172" fontId="83" fillId="25" borderId="0" applyNumberFormat="0" applyBorder="0" applyAlignment="0" applyProtection="0"/>
    <xf numFmtId="0" fontId="6" fillId="15" borderId="0" applyNumberFormat="0" applyBorder="0" applyAlignment="0" applyProtection="0"/>
    <xf numFmtId="172" fontId="83" fillId="26" borderId="0" applyNumberFormat="0" applyBorder="0" applyAlignment="0" applyProtection="0"/>
    <xf numFmtId="0" fontId="6" fillId="17" borderId="0" applyNumberFormat="0" applyBorder="0" applyAlignment="0" applyProtection="0"/>
    <xf numFmtId="172" fontId="83" fillId="27" borderId="0" applyNumberFormat="0" applyBorder="0" applyAlignment="0" applyProtection="0"/>
    <xf numFmtId="0" fontId="6" fillId="19" borderId="0" applyNumberFormat="0" applyBorder="0" applyAlignment="0" applyProtection="0"/>
    <xf numFmtId="0" fontId="84" fillId="21" borderId="0"/>
    <xf numFmtId="0" fontId="85" fillId="0" borderId="0"/>
    <xf numFmtId="0" fontId="86" fillId="0" borderId="0">
      <alignment wrapText="1"/>
    </xf>
    <xf numFmtId="172" fontId="83" fillId="28" borderId="0" applyNumberFormat="0" applyBorder="0" applyAlignment="0" applyProtection="0"/>
    <xf numFmtId="0" fontId="6" fillId="10" borderId="0" applyNumberFormat="0" applyBorder="0" applyAlignment="0" applyProtection="0"/>
    <xf numFmtId="172" fontId="83" fillId="29" borderId="0" applyNumberFormat="0" applyBorder="0" applyAlignment="0" applyProtection="0"/>
    <xf numFmtId="0" fontId="6" fillId="12" borderId="0" applyNumberFormat="0" applyBorder="0" applyAlignment="0" applyProtection="0"/>
    <xf numFmtId="172" fontId="83" fillId="30" borderId="0" applyNumberFormat="0" applyBorder="0" applyAlignment="0" applyProtection="0"/>
    <xf numFmtId="0" fontId="6" fillId="14" borderId="0" applyNumberFormat="0" applyBorder="0" applyAlignment="0" applyProtection="0"/>
    <xf numFmtId="172" fontId="83" fillId="25" borderId="0" applyNumberFormat="0" applyBorder="0" applyAlignment="0" applyProtection="0"/>
    <xf numFmtId="0" fontId="6" fillId="16" borderId="0" applyNumberFormat="0" applyBorder="0" applyAlignment="0" applyProtection="0"/>
    <xf numFmtId="172" fontId="83" fillId="28" borderId="0" applyNumberFormat="0" applyBorder="0" applyAlignment="0" applyProtection="0"/>
    <xf numFmtId="0" fontId="6" fillId="18" borderId="0" applyNumberFormat="0" applyBorder="0" applyAlignment="0" applyProtection="0"/>
    <xf numFmtId="172" fontId="83" fillId="31" borderId="0" applyNumberFormat="0" applyBorder="0" applyAlignment="0" applyProtection="0"/>
    <xf numFmtId="0" fontId="6" fillId="20" borderId="0" applyNumberFormat="0" applyBorder="0" applyAlignment="0" applyProtection="0"/>
    <xf numFmtId="172" fontId="87" fillId="32" borderId="0" applyNumberFormat="0" applyBorder="0" applyAlignment="0" applyProtection="0"/>
    <xf numFmtId="172" fontId="87" fillId="29" borderId="0" applyNumberFormat="0" applyBorder="0" applyAlignment="0" applyProtection="0"/>
    <xf numFmtId="172" fontId="87" fillId="30" borderId="0" applyNumberFormat="0" applyBorder="0" applyAlignment="0" applyProtection="0"/>
    <xf numFmtId="172" fontId="87" fillId="33" borderId="0" applyNumberFormat="0" applyBorder="0" applyAlignment="0" applyProtection="0"/>
    <xf numFmtId="172" fontId="87" fillId="34" borderId="0" applyNumberFormat="0" applyBorder="0" applyAlignment="0" applyProtection="0"/>
    <xf numFmtId="172" fontId="87" fillId="35" borderId="0" applyNumberFormat="0" applyBorder="0" applyAlignment="0" applyProtection="0"/>
    <xf numFmtId="172" fontId="87" fillId="36" borderId="0" applyNumberFormat="0" applyBorder="0" applyAlignment="0" applyProtection="0"/>
    <xf numFmtId="172" fontId="87" fillId="37" borderId="0" applyNumberFormat="0" applyBorder="0" applyAlignment="0" applyProtection="0"/>
    <xf numFmtId="172" fontId="87" fillId="38" borderId="0" applyNumberFormat="0" applyBorder="0" applyAlignment="0" applyProtection="0"/>
    <xf numFmtId="172" fontId="87" fillId="33" borderId="0" applyNumberFormat="0" applyBorder="0" applyAlignment="0" applyProtection="0"/>
    <xf numFmtId="172" fontId="87" fillId="34" borderId="0" applyNumberFormat="0" applyBorder="0" applyAlignment="0" applyProtection="0"/>
    <xf numFmtId="172" fontId="87" fillId="39" borderId="0" applyNumberFormat="0" applyBorder="0" applyAlignment="0" applyProtection="0"/>
    <xf numFmtId="0" fontId="88" fillId="0" borderId="0" applyNumberFormat="0" applyAlignment="0"/>
    <xf numFmtId="182" fontId="8" fillId="0" borderId="0" applyFont="0" applyFill="0" applyBorder="0" applyAlignment="0" applyProtection="0"/>
    <xf numFmtId="0" fontId="89" fillId="0" borderId="0" applyFont="0" applyFill="0" applyBorder="0" applyAlignment="0" applyProtection="0"/>
    <xf numFmtId="183" fontId="90" fillId="0" borderId="0" applyFont="0" applyFill="0" applyBorder="0" applyAlignment="0" applyProtection="0"/>
    <xf numFmtId="184" fontId="8" fillId="0" borderId="0" applyFont="0" applyFill="0" applyBorder="0" applyAlignment="0" applyProtection="0"/>
    <xf numFmtId="0" fontId="89" fillId="0" borderId="0" applyFont="0" applyFill="0" applyBorder="0" applyAlignment="0" applyProtection="0"/>
    <xf numFmtId="184" fontId="8" fillId="0" borderId="0" applyFont="0" applyFill="0" applyBorder="0" applyAlignment="0" applyProtection="0"/>
    <xf numFmtId="0" fontId="91" fillId="0" borderId="0">
      <alignment horizontal="center" wrapText="1"/>
      <protection locked="0"/>
    </xf>
    <xf numFmtId="185" fontId="92" fillId="0" borderId="0" applyFont="0" applyFill="0" applyBorder="0" applyAlignment="0" applyProtection="0"/>
    <xf numFmtId="0" fontId="89" fillId="0" borderId="0" applyFont="0" applyFill="0" applyBorder="0" applyAlignment="0" applyProtection="0"/>
    <xf numFmtId="185" fontId="92" fillId="0" borderId="0" applyFont="0" applyFill="0" applyBorder="0" applyAlignment="0" applyProtection="0"/>
    <xf numFmtId="186" fontId="92" fillId="0" borderId="0" applyFont="0" applyFill="0" applyBorder="0" applyAlignment="0" applyProtection="0"/>
    <xf numFmtId="0" fontId="89" fillId="0" borderId="0" applyFont="0" applyFill="0" applyBorder="0" applyAlignment="0" applyProtection="0"/>
    <xf numFmtId="186" fontId="92" fillId="0" borderId="0" applyFont="0" applyFill="0" applyBorder="0" applyAlignment="0" applyProtection="0"/>
    <xf numFmtId="171" fontId="64" fillId="0" borderId="0" applyFont="0" applyFill="0" applyBorder="0" applyAlignment="0" applyProtection="0"/>
    <xf numFmtId="172" fontId="93" fillId="23" borderId="0" applyNumberFormat="0" applyBorder="0" applyAlignment="0" applyProtection="0"/>
    <xf numFmtId="0" fontId="89" fillId="0" borderId="0"/>
    <xf numFmtId="0" fontId="79" fillId="0" borderId="0"/>
    <xf numFmtId="0" fontId="89" fillId="0" borderId="0"/>
    <xf numFmtId="37" fontId="94" fillId="0" borderId="0"/>
    <xf numFmtId="175" fontId="8" fillId="0" borderId="0" applyFont="0" applyFill="0" applyBorder="0" applyAlignment="0" applyProtection="0"/>
    <xf numFmtId="187" fontId="8" fillId="0" borderId="0" applyFont="0" applyFill="0" applyBorder="0" applyAlignment="0" applyProtection="0"/>
    <xf numFmtId="173" fontId="66" fillId="0" borderId="0" applyFill="0"/>
    <xf numFmtId="188" fontId="66" fillId="0" borderId="0" applyNumberFormat="0" applyFill="0" applyBorder="0" applyAlignment="0">
      <alignment horizontal="center"/>
    </xf>
    <xf numFmtId="0" fontId="95" fillId="0" borderId="0" applyNumberFormat="0" applyFill="0">
      <alignment horizontal="center" vertical="center" wrapText="1"/>
    </xf>
    <xf numFmtId="173" fontId="66" fillId="0" borderId="10" applyFill="0" applyBorder="0"/>
    <xf numFmtId="164" fontId="66" fillId="0" borderId="0" applyAlignment="0"/>
    <xf numFmtId="0" fontId="95" fillId="0" borderId="0" applyFill="0" applyBorder="0">
      <alignment horizontal="center" vertical="center"/>
    </xf>
    <xf numFmtId="0" fontId="95" fillId="0" borderId="0" applyFill="0" applyBorder="0">
      <alignment horizontal="center" vertical="center"/>
    </xf>
    <xf numFmtId="173" fontId="66" fillId="0" borderId="9" applyFill="0" applyBorder="0"/>
    <xf numFmtId="0" fontId="66" fillId="0" borderId="0" applyNumberFormat="0" applyAlignment="0"/>
    <xf numFmtId="0" fontId="79" fillId="0" borderId="0" applyFill="0" applyBorder="0">
      <alignment horizontal="center" vertical="center" wrapText="1"/>
    </xf>
    <xf numFmtId="0" fontId="95" fillId="0" borderId="0" applyFill="0" applyBorder="0">
      <alignment horizontal="center" vertical="center" wrapText="1"/>
    </xf>
    <xf numFmtId="173" fontId="66" fillId="0" borderId="0" applyFill="0"/>
    <xf numFmtId="0" fontId="66" fillId="0" borderId="0" applyNumberFormat="0" applyAlignment="0">
      <alignment horizontal="center"/>
    </xf>
    <xf numFmtId="0" fontId="79" fillId="0" borderId="0" applyFill="0">
      <alignment horizontal="center" vertical="center" wrapText="1"/>
    </xf>
    <xf numFmtId="0" fontId="95" fillId="0" borderId="0" applyFill="0">
      <alignment horizontal="center" vertical="center" wrapText="1"/>
    </xf>
    <xf numFmtId="173" fontId="66" fillId="0" borderId="0" applyFill="0"/>
    <xf numFmtId="0" fontId="66" fillId="0" borderId="0" applyNumberFormat="0" applyAlignment="0">
      <alignment horizontal="center"/>
    </xf>
    <xf numFmtId="0" fontId="66" fillId="0" borderId="0" applyFill="0">
      <alignment vertical="center" wrapText="1"/>
    </xf>
    <xf numFmtId="0" fontId="95" fillId="0" borderId="0">
      <alignment horizontal="center" vertical="center" wrapText="1"/>
    </xf>
    <xf numFmtId="173" fontId="66" fillId="0" borderId="0" applyFill="0"/>
    <xf numFmtId="0" fontId="79" fillId="0" borderId="0" applyNumberFormat="0" applyAlignment="0">
      <alignment horizontal="center"/>
    </xf>
    <xf numFmtId="0" fontId="66" fillId="0" borderId="0" applyFill="0">
      <alignment horizontal="center" vertical="center" wrapText="1"/>
    </xf>
    <xf numFmtId="0" fontId="95" fillId="0" borderId="0" applyFill="0">
      <alignment horizontal="center" vertical="center" wrapText="1"/>
    </xf>
    <xf numFmtId="173" fontId="96" fillId="0" borderId="0" applyFill="0"/>
    <xf numFmtId="0" fontId="66" fillId="0" borderId="0" applyNumberFormat="0" applyAlignment="0">
      <alignment horizontal="center"/>
    </xf>
    <xf numFmtId="0" fontId="66" fillId="0" borderId="0" applyFill="0">
      <alignment horizontal="center" vertical="center" wrapText="1"/>
    </xf>
    <xf numFmtId="0" fontId="95" fillId="0" borderId="0" applyFill="0">
      <alignment horizontal="center" vertical="center" wrapText="1"/>
    </xf>
    <xf numFmtId="173" fontId="97" fillId="0" borderId="0" applyFill="0"/>
    <xf numFmtId="0" fontId="66" fillId="0" borderId="0" applyNumberFormat="0" applyAlignment="0">
      <alignment horizontal="center"/>
    </xf>
    <xf numFmtId="0" fontId="98" fillId="0" borderId="0">
      <alignment horizontal="center" wrapText="1"/>
    </xf>
    <xf numFmtId="0" fontId="95" fillId="0" borderId="0" applyFill="0">
      <alignment horizontal="center" vertical="center" wrapText="1"/>
    </xf>
    <xf numFmtId="189" fontId="8" fillId="0" borderId="0" applyFill="0" applyBorder="0" applyAlignment="0"/>
    <xf numFmtId="172" fontId="99" fillId="21" borderId="11" applyNumberFormat="0" applyAlignment="0" applyProtection="0"/>
    <xf numFmtId="0" fontId="100" fillId="0" borderId="0"/>
    <xf numFmtId="190" fontId="77" fillId="0" borderId="0" applyFont="0" applyFill="0" applyBorder="0" applyAlignment="0" applyProtection="0"/>
    <xf numFmtId="172" fontId="101" fillId="40" borderId="12" applyNumberFormat="0" applyAlignment="0" applyProtection="0"/>
    <xf numFmtId="1" fontId="102" fillId="0" borderId="7" applyBorder="0"/>
    <xf numFmtId="164"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6" fillId="0" borderId="0" applyFont="0" applyFill="0" applyBorder="0" applyAlignment="0" applyProtection="0"/>
    <xf numFmtId="165" fontId="76" fillId="0" borderId="0" applyFont="0" applyFill="0" applyBorder="0" applyAlignment="0" applyProtection="0"/>
    <xf numFmtId="43" fontId="8" fillId="0" borderId="0" applyFont="0" applyFill="0" applyBorder="0" applyAlignment="0" applyProtection="0"/>
    <xf numFmtId="165" fontId="6" fillId="0" borderId="0" applyFont="0" applyFill="0" applyBorder="0" applyAlignment="0" applyProtection="0"/>
    <xf numFmtId="165" fontId="7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0"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43"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91" fontId="79" fillId="0" borderId="0"/>
    <xf numFmtId="191" fontId="79" fillId="0" borderId="0"/>
    <xf numFmtId="192" fontId="103" fillId="0" borderId="0"/>
    <xf numFmtId="3" fontId="8" fillId="0" borderId="0" applyFont="0" applyFill="0" applyBorder="0" applyAlignment="0" applyProtection="0"/>
    <xf numFmtId="3" fontId="8" fillId="0" borderId="0" applyFont="0" applyFill="0" applyBorder="0" applyAlignment="0" applyProtection="0"/>
    <xf numFmtId="0" fontId="104" fillId="0" borderId="0" applyNumberFormat="0" applyAlignment="0">
      <alignment horizontal="left"/>
    </xf>
    <xf numFmtId="0" fontId="105" fillId="0" borderId="0" applyNumberFormat="0" applyAlignment="0"/>
    <xf numFmtId="193" fontId="106" fillId="0" borderId="0" applyFont="0" applyFill="0" applyBorder="0" applyAlignment="0" applyProtection="0"/>
    <xf numFmtId="194" fontId="8" fillId="0" borderId="0" applyFont="0" applyFill="0" applyBorder="0" applyAlignment="0" applyProtection="0"/>
    <xf numFmtId="194" fontId="8" fillId="0" borderId="0" applyFont="0" applyFill="0" applyBorder="0" applyAlignment="0" applyProtection="0"/>
    <xf numFmtId="195" fontId="8" fillId="0" borderId="0"/>
    <xf numFmtId="0" fontId="8" fillId="0" borderId="0" applyFont="0" applyFill="0" applyBorder="0" applyAlignment="0" applyProtection="0"/>
    <xf numFmtId="0" fontId="8" fillId="0" borderId="0" applyFont="0" applyFill="0" applyBorder="0" applyAlignment="0" applyProtection="0"/>
    <xf numFmtId="196" fontId="8" fillId="0" borderId="0" applyFont="0" applyFill="0" applyBorder="0" applyAlignment="0" applyProtection="0"/>
    <xf numFmtId="197" fontId="8" fillId="0" borderId="0" applyFont="0" applyFill="0" applyBorder="0" applyAlignment="0" applyProtection="0"/>
    <xf numFmtId="198" fontId="8" fillId="0" borderId="0"/>
    <xf numFmtId="0" fontId="77" fillId="0" borderId="13">
      <alignment horizontal="left"/>
    </xf>
    <xf numFmtId="0" fontId="107" fillId="0" borderId="0" applyNumberFormat="0" applyAlignment="0">
      <alignment horizontal="left"/>
    </xf>
    <xf numFmtId="199" fontId="18" fillId="0" borderId="0" applyFont="0" applyFill="0" applyBorder="0" applyAlignment="0" applyProtection="0"/>
    <xf numFmtId="200" fontId="8" fillId="0" borderId="0" applyFont="0" applyFill="0" applyBorder="0" applyAlignment="0" applyProtection="0"/>
    <xf numFmtId="172" fontId="108" fillId="0" borderId="0" applyNumberForma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201" fontId="18" fillId="0" borderId="14" applyFont="0" applyFill="0" applyBorder="0" applyProtection="0"/>
    <xf numFmtId="172" fontId="109" fillId="24" borderId="0" applyNumberFormat="0" applyBorder="0" applyAlignment="0" applyProtection="0"/>
    <xf numFmtId="38" fontId="88" fillId="21" borderId="0" applyNumberFormat="0" applyBorder="0" applyAlignment="0" applyProtection="0"/>
    <xf numFmtId="0" fontId="110" fillId="0" borderId="0">
      <alignment horizontal="left"/>
    </xf>
    <xf numFmtId="0" fontId="111" fillId="0" borderId="15" applyNumberFormat="0" applyAlignment="0" applyProtection="0">
      <alignment horizontal="left" vertical="center"/>
    </xf>
    <xf numFmtId="0" fontId="111" fillId="0" borderId="16">
      <alignment horizontal="left" vertical="center"/>
    </xf>
    <xf numFmtId="14" fontId="65" fillId="26" borderId="17">
      <alignment horizontal="center" vertical="center" wrapText="1"/>
    </xf>
    <xf numFmtId="0" fontId="112" fillId="0" borderId="0" applyNumberFormat="0" applyFill="0" applyBorder="0" applyAlignment="0" applyProtection="0"/>
    <xf numFmtId="172" fontId="113" fillId="0" borderId="18" applyNumberFormat="0" applyFill="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1" fillId="0" borderId="0" applyNumberFormat="0" applyFill="0" applyBorder="0" applyAlignment="0" applyProtection="0"/>
    <xf numFmtId="172" fontId="114" fillId="0" borderId="19" applyNumberFormat="0" applyFill="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172" fontId="115" fillId="0" borderId="20" applyNumberFormat="0" applyFill="0" applyAlignment="0" applyProtection="0"/>
    <xf numFmtId="172" fontId="115" fillId="0" borderId="0" applyNumberFormat="0" applyFill="0" applyBorder="0" applyAlignment="0" applyProtection="0"/>
    <xf numFmtId="14" fontId="65" fillId="26" borderId="17">
      <alignment horizontal="center" vertical="center" wrapText="1"/>
    </xf>
    <xf numFmtId="202" fontId="116" fillId="0" borderId="0">
      <protection locked="0"/>
    </xf>
    <xf numFmtId="202" fontId="116" fillId="0" borderId="0">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10" fontId="88" fillId="41" borderId="1" applyNumberFormat="0" applyBorder="0" applyAlignment="0" applyProtection="0"/>
    <xf numFmtId="0" fontId="120" fillId="0" borderId="0"/>
    <xf numFmtId="0" fontId="120" fillId="0" borderId="0"/>
    <xf numFmtId="0" fontId="120" fillId="0" borderId="0"/>
    <xf numFmtId="0" fontId="120" fillId="0" borderId="0"/>
    <xf numFmtId="0" fontId="120" fillId="0" borderId="0"/>
    <xf numFmtId="172" fontId="121" fillId="27" borderId="11" applyNumberFormat="0" applyAlignment="0" applyProtection="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189" fontId="122" fillId="42" borderId="0"/>
    <xf numFmtId="0" fontId="91" fillId="0" borderId="0" applyNumberFormat="0" applyFont="0" applyBorder="0" applyAlignment="0"/>
    <xf numFmtId="172" fontId="123" fillId="0" borderId="21" applyNumberFormat="0" applyFill="0" applyAlignment="0" applyProtection="0"/>
    <xf numFmtId="189" fontId="122" fillId="43" borderId="0"/>
    <xf numFmtId="38" fontId="75" fillId="0" borderId="0" applyFont="0" applyFill="0" applyBorder="0" applyAlignment="0" applyProtection="0"/>
    <xf numFmtId="40" fontId="75"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124" fillId="0" borderId="17"/>
    <xf numFmtId="203" fontId="125" fillId="0" borderId="22"/>
    <xf numFmtId="171" fontId="8" fillId="0" borderId="0" applyFont="0" applyFill="0" applyBorder="0" applyAlignment="0" applyProtection="0"/>
    <xf numFmtId="204" fontId="8" fillId="0" borderId="0" applyFont="0" applyFill="0" applyBorder="0" applyAlignment="0" applyProtection="0"/>
    <xf numFmtId="205" fontId="75" fillId="0" borderId="0" applyFont="0" applyFill="0" applyBorder="0" applyAlignment="0" applyProtection="0"/>
    <xf numFmtId="206" fontId="75" fillId="0" borderId="0" applyFont="0" applyFill="0" applyBorder="0" applyAlignment="0" applyProtection="0"/>
    <xf numFmtId="207" fontId="77" fillId="0" borderId="0" applyFont="0" applyFill="0" applyBorder="0" applyAlignment="0" applyProtection="0"/>
    <xf numFmtId="208" fontId="77" fillId="0" borderId="0" applyFont="0" applyFill="0" applyBorder="0" applyAlignment="0" applyProtection="0"/>
    <xf numFmtId="0" fontId="126" fillId="0" borderId="0" applyNumberFormat="0" applyFont="0" applyFill="0" applyAlignment="0"/>
    <xf numFmtId="172" fontId="127" fillId="44" borderId="0" applyNumberFormat="0" applyBorder="0" applyAlignment="0" applyProtection="0"/>
    <xf numFmtId="0" fontId="106" fillId="0" borderId="1"/>
    <xf numFmtId="0" fontId="106" fillId="0" borderId="1"/>
    <xf numFmtId="0" fontId="79" fillId="0" borderId="0"/>
    <xf numFmtId="0" fontId="79" fillId="0" borderId="0"/>
    <xf numFmtId="0" fontId="106" fillId="0" borderId="1"/>
    <xf numFmtId="37" fontId="128" fillId="0" borderId="0"/>
    <xf numFmtId="0" fontId="129" fillId="0" borderId="1" applyNumberFormat="0" applyFont="0" applyFill="0" applyBorder="0" applyAlignment="0">
      <alignment horizontal="center"/>
    </xf>
    <xf numFmtId="209" fontId="13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0" borderId="0"/>
    <xf numFmtId="0" fontId="20" fillId="0" borderId="0"/>
    <xf numFmtId="0" fontId="20" fillId="0" borderId="0"/>
    <xf numFmtId="0" fontId="20" fillId="0" borderId="0"/>
    <xf numFmtId="0" fontId="20" fillId="0" borderId="0"/>
    <xf numFmtId="0" fontId="6" fillId="0" borderId="0"/>
    <xf numFmtId="0" fontId="20" fillId="0" borderId="0"/>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6" fillId="0" borderId="0"/>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6" fillId="0" borderId="0"/>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6" fillId="0" borderId="0"/>
    <xf numFmtId="0" fontId="131" fillId="0" borderId="0">
      <alignment vertical="top"/>
    </xf>
    <xf numFmtId="0" fontId="6" fillId="0" borderId="0"/>
    <xf numFmtId="0" fontId="6" fillId="0" borderId="0"/>
    <xf numFmtId="0" fontId="6" fillId="0" borderId="0"/>
    <xf numFmtId="0" fontId="6" fillId="0" borderId="0"/>
    <xf numFmtId="0" fontId="6" fillId="0" borderId="0"/>
    <xf numFmtId="172" fontId="8" fillId="0" borderId="0" applyNumberFormat="0" applyFill="0" applyBorder="0" applyAlignment="0" applyProtection="0"/>
    <xf numFmtId="0" fontId="6" fillId="0" borderId="0"/>
    <xf numFmtId="0" fontId="6" fillId="0" borderId="0"/>
    <xf numFmtId="172" fontId="8" fillId="0" borderId="0" applyNumberFormat="0" applyFill="0" applyBorder="0" applyAlignment="0" applyProtection="0"/>
    <xf numFmtId="0" fontId="6" fillId="0" borderId="0"/>
    <xf numFmtId="172" fontId="8" fillId="0" borderId="0" applyNumberFormat="0" applyFill="0" applyBorder="0" applyAlignment="0" applyProtection="0"/>
    <xf numFmtId="0" fontId="6" fillId="0" borderId="0"/>
    <xf numFmtId="172" fontId="8" fillId="0" borderId="0" applyNumberFormat="0" applyFill="0" applyBorder="0" applyAlignment="0" applyProtection="0"/>
    <xf numFmtId="0" fontId="8" fillId="0" borderId="0"/>
    <xf numFmtId="0" fontId="76" fillId="0" borderId="0"/>
    <xf numFmtId="0" fontId="6" fillId="0" borderId="0"/>
    <xf numFmtId="0" fontId="7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6"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6" fillId="0" borderId="0"/>
    <xf numFmtId="172" fontId="6" fillId="0" borderId="0"/>
    <xf numFmtId="0" fontId="6" fillId="0" borderId="0"/>
    <xf numFmtId="172" fontId="6"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6" fillId="0" borderId="0"/>
    <xf numFmtId="172" fontId="6" fillId="0" borderId="0"/>
    <xf numFmtId="0" fontId="8"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0" borderId="0"/>
    <xf numFmtId="0" fontId="20"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6"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8"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8" fillId="0" borderId="0"/>
    <xf numFmtId="0" fontId="6" fillId="0" borderId="0"/>
    <xf numFmtId="172" fontId="6"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8" fillId="0" borderId="0"/>
    <xf numFmtId="0" fontId="6" fillId="0" borderId="0"/>
    <xf numFmtId="172" fontId="6" fillId="0" borderId="0"/>
    <xf numFmtId="0" fontId="8"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0" borderId="0"/>
    <xf numFmtId="0" fontId="18" fillId="0" borderId="0"/>
    <xf numFmtId="40" fontId="91" fillId="0" borderId="0">
      <alignment horizontal="right"/>
    </xf>
    <xf numFmtId="40" fontId="132" fillId="0" borderId="0">
      <alignment horizontal="center" wrapText="1"/>
    </xf>
    <xf numFmtId="172" fontId="76" fillId="41" borderId="23" applyNumberFormat="0" applyFont="0" applyAlignment="0" applyProtection="0"/>
    <xf numFmtId="0" fontId="6" fillId="8" borderId="8" applyNumberFormat="0" applyFont="0" applyAlignment="0" applyProtection="0"/>
    <xf numFmtId="0" fontId="6" fillId="8" borderId="8" applyNumberFormat="0" applyFont="0" applyAlignment="0" applyProtection="0"/>
    <xf numFmtId="173" fontId="91" fillId="0" borderId="0" applyBorder="0" applyAlignment="0"/>
    <xf numFmtId="0" fontId="133" fillId="0" borderId="0"/>
    <xf numFmtId="210" fontId="77" fillId="0" borderId="0" applyFont="0" applyFill="0" applyBorder="0" applyAlignment="0" applyProtection="0"/>
    <xf numFmtId="211" fontId="77" fillId="0" borderId="0" applyFont="0" applyFill="0" applyBorder="0" applyAlignment="0" applyProtection="0"/>
    <xf numFmtId="0" fontId="8" fillId="0" borderId="0" applyFont="0" applyFill="0" applyBorder="0" applyAlignment="0" applyProtection="0"/>
    <xf numFmtId="0" fontId="79" fillId="0" borderId="0"/>
    <xf numFmtId="172" fontId="134" fillId="21" borderId="24" applyNumberFormat="0" applyAlignment="0" applyProtection="0"/>
    <xf numFmtId="14" fontId="91" fillId="0" borderId="0">
      <alignment horizontal="center" wrapText="1"/>
      <protection locked="0"/>
    </xf>
    <xf numFmtId="212"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8" fillId="0" borderId="0" quotePrefix="1" applyFont="0" applyFill="0" applyBorder="0" applyAlignment="0">
      <protection locked="0"/>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5" fillId="0" borderId="25" applyNumberFormat="0" applyBorder="0"/>
    <xf numFmtId="213" fontId="135" fillId="0" borderId="0"/>
    <xf numFmtId="0" fontId="75" fillId="0" borderId="0" applyNumberFormat="0" applyFont="0" applyFill="0" applyBorder="0" applyAlignment="0" applyProtection="0">
      <alignment horizontal="left"/>
    </xf>
    <xf numFmtId="38" fontId="66" fillId="21" borderId="26" applyFill="0">
      <alignment horizontal="right"/>
    </xf>
    <xf numFmtId="0" fontId="66" fillId="0" borderId="26" applyNumberFormat="0" applyFill="0" applyAlignment="0">
      <alignment horizontal="left" indent="7"/>
    </xf>
    <xf numFmtId="0" fontId="136" fillId="0" borderId="26" applyFill="0">
      <alignment horizontal="left" indent="8"/>
    </xf>
    <xf numFmtId="173" fontId="95" fillId="31" borderId="0" applyFill="0">
      <alignment horizontal="right"/>
    </xf>
    <xf numFmtId="0" fontId="95" fillId="45" borderId="0" applyNumberFormat="0">
      <alignment horizontal="right"/>
    </xf>
    <xf numFmtId="0" fontId="137" fillId="31" borderId="16" applyFill="0"/>
    <xf numFmtId="0" fontId="79" fillId="46" borderId="16" applyFill="0" applyBorder="0"/>
    <xf numFmtId="173" fontId="79" fillId="41" borderId="27" applyFill="0"/>
    <xf numFmtId="0" fontId="66" fillId="0" borderId="28" applyNumberFormat="0" applyAlignment="0"/>
    <xf numFmtId="0" fontId="137" fillId="0" borderId="0" applyFill="0">
      <alignment horizontal="left" indent="1"/>
    </xf>
    <xf numFmtId="0" fontId="138" fillId="41" borderId="0" applyFill="0">
      <alignment horizontal="left" indent="1"/>
    </xf>
    <xf numFmtId="173" fontId="66" fillId="27" borderId="27" applyFill="0"/>
    <xf numFmtId="0" fontId="66" fillId="0" borderId="27" applyNumberFormat="0" applyAlignment="0"/>
    <xf numFmtId="0" fontId="137" fillId="0" borderId="0" applyFill="0">
      <alignment horizontal="left" indent="2"/>
    </xf>
    <xf numFmtId="0" fontId="139" fillId="27" borderId="0" applyFill="0">
      <alignment horizontal="left" indent="2"/>
    </xf>
    <xf numFmtId="173" fontId="66" fillId="0" borderId="27" applyFill="0"/>
    <xf numFmtId="0" fontId="91" fillId="0" borderId="27" applyNumberFormat="0" applyAlignment="0"/>
    <xf numFmtId="0" fontId="140" fillId="0" borderId="0">
      <alignment horizontal="left" indent="3"/>
    </xf>
    <xf numFmtId="0" fontId="141" fillId="0" borderId="0" applyFill="0">
      <alignment horizontal="left" indent="3"/>
    </xf>
    <xf numFmtId="38" fontId="66" fillId="0" borderId="0" applyFill="0"/>
    <xf numFmtId="0" fontId="8" fillId="0" borderId="27" applyNumberFormat="0" applyFont="0" applyAlignment="0"/>
    <xf numFmtId="0" fontId="140" fillId="0" borderId="0">
      <alignment horizontal="left" indent="4"/>
    </xf>
    <xf numFmtId="0" fontId="66" fillId="0" borderId="0" applyFill="0" applyProtection="0">
      <alignment horizontal="left" indent="4"/>
    </xf>
    <xf numFmtId="38" fontId="66" fillId="0" borderId="0" applyFill="0"/>
    <xf numFmtId="0" fontId="66" fillId="0" borderId="0" applyNumberFormat="0" applyAlignment="0"/>
    <xf numFmtId="0" fontId="140" fillId="0" borderId="0">
      <alignment horizontal="left" indent="5"/>
    </xf>
    <xf numFmtId="0" fontId="66" fillId="0" borderId="0" applyFill="0">
      <alignment horizontal="left" indent="5"/>
    </xf>
    <xf numFmtId="173" fontId="66" fillId="0" borderId="0" applyFill="0"/>
    <xf numFmtId="0" fontId="79" fillId="0" borderId="0" applyNumberFormat="0" applyFill="0" applyAlignment="0"/>
    <xf numFmtId="0" fontId="142" fillId="0" borderId="0" applyFill="0">
      <alignment horizontal="left" indent="6"/>
    </xf>
    <xf numFmtId="0" fontId="66" fillId="0" borderId="0" applyFill="0">
      <alignment horizontal="left" indent="6"/>
    </xf>
    <xf numFmtId="214" fontId="8" fillId="0" borderId="0" applyNumberFormat="0" applyFill="0" applyBorder="0" applyAlignment="0" applyProtection="0">
      <alignment horizontal="left"/>
    </xf>
    <xf numFmtId="215" fontId="143" fillId="0" borderId="0" applyFont="0" applyFill="0" applyBorder="0" applyAlignment="0" applyProtection="0"/>
    <xf numFmtId="0" fontId="75" fillId="0" borderId="0" applyFont="0" applyFill="0" applyBorder="0" applyAlignment="0" applyProtection="0"/>
    <xf numFmtId="0" fontId="8" fillId="0" borderId="0"/>
    <xf numFmtId="216" fontId="106" fillId="0" borderId="0" applyFont="0" applyFill="0" applyBorder="0" applyAlignment="0" applyProtection="0"/>
    <xf numFmtId="179" fontId="77" fillId="0" borderId="0" applyFont="0" applyFill="0" applyBorder="0" applyAlignment="0" applyProtection="0"/>
    <xf numFmtId="177" fontId="77" fillId="0" borderId="0" applyFont="0" applyFill="0" applyBorder="0" applyAlignment="0" applyProtection="0"/>
    <xf numFmtId="0" fontId="124" fillId="0" borderId="0"/>
    <xf numFmtId="40" fontId="144" fillId="0" borderId="0" applyBorder="0">
      <alignment horizontal="right"/>
    </xf>
    <xf numFmtId="3" fontId="85" fillId="0" borderId="0" applyFill="0" applyBorder="0" applyAlignment="0" applyProtection="0">
      <alignment horizontal="right"/>
    </xf>
    <xf numFmtId="217" fontId="106" fillId="0" borderId="3">
      <alignment horizontal="right" vertical="center"/>
    </xf>
    <xf numFmtId="217" fontId="106" fillId="0" borderId="3">
      <alignment horizontal="right" vertical="center"/>
    </xf>
    <xf numFmtId="217" fontId="106" fillId="0" borderId="3">
      <alignment horizontal="right" vertical="center"/>
    </xf>
    <xf numFmtId="218" fontId="106" fillId="0" borderId="3">
      <alignment horizontal="center"/>
    </xf>
    <xf numFmtId="0" fontId="145" fillId="0" borderId="0">
      <alignment vertical="center" wrapText="1"/>
      <protection locked="0"/>
    </xf>
    <xf numFmtId="4" fontId="146" fillId="0" borderId="0"/>
    <xf numFmtId="3" fontId="147" fillId="0" borderId="29" applyNumberFormat="0" applyBorder="0" applyAlignment="0"/>
    <xf numFmtId="0" fontId="148" fillId="0" borderId="0" applyFont="0">
      <alignment horizontal="centerContinuous"/>
    </xf>
    <xf numFmtId="0" fontId="149" fillId="0" borderId="0" applyFill="0" applyBorder="0" applyProtection="0">
      <alignment horizontal="left" vertical="top"/>
    </xf>
    <xf numFmtId="172" fontId="150" fillId="0" borderId="0" applyNumberFormat="0" applyFill="0" applyBorder="0" applyAlignment="0" applyProtection="0"/>
    <xf numFmtId="0" fontId="8" fillId="0" borderId="10" applyNumberFormat="0" applyFont="0" applyFill="0" applyAlignment="0" applyProtection="0"/>
    <xf numFmtId="172" fontId="151" fillId="0" borderId="30" applyNumberFormat="0" applyFill="0" applyAlignment="0" applyProtection="0"/>
    <xf numFmtId="0" fontId="8" fillId="0" borderId="10" applyNumberFormat="0" applyFont="0" applyFill="0" applyAlignment="0" applyProtection="0"/>
    <xf numFmtId="0" fontId="8" fillId="0" borderId="10" applyNumberFormat="0" applyFont="0" applyFill="0" applyAlignment="0" applyProtection="0"/>
    <xf numFmtId="207" fontId="106" fillId="0" borderId="0"/>
    <xf numFmtId="219" fontId="106" fillId="0" borderId="1"/>
    <xf numFmtId="0" fontId="152" fillId="47" borderId="1">
      <alignment horizontal="left" vertical="center"/>
    </xf>
    <xf numFmtId="213" fontId="153" fillId="0" borderId="6">
      <alignment horizontal="left" vertical="top"/>
    </xf>
    <xf numFmtId="213" fontId="78" fillId="0" borderId="31">
      <alignment horizontal="left" vertical="top"/>
    </xf>
    <xf numFmtId="213" fontId="78" fillId="0" borderId="31">
      <alignment horizontal="left" vertical="top"/>
    </xf>
    <xf numFmtId="0" fontId="154" fillId="0" borderId="31">
      <alignment horizontal="left" vertical="center"/>
    </xf>
    <xf numFmtId="220" fontId="8" fillId="0" borderId="0" applyFont="0" applyFill="0" applyBorder="0" applyAlignment="0" applyProtection="0"/>
    <xf numFmtId="221" fontId="8" fillId="0" borderId="0" applyFont="0" applyFill="0" applyBorder="0" applyAlignment="0" applyProtection="0"/>
    <xf numFmtId="172" fontId="155" fillId="0" borderId="0" applyNumberFormat="0" applyFill="0" applyBorder="0" applyAlignment="0" applyProtection="0"/>
    <xf numFmtId="0" fontId="156" fillId="0" borderId="0">
      <alignment vertical="center"/>
    </xf>
    <xf numFmtId="177" fontId="157" fillId="0" borderId="0" applyFont="0" applyFill="0" applyBorder="0" applyAlignment="0" applyProtection="0"/>
    <xf numFmtId="222" fontId="157" fillId="0" borderId="0" applyFont="0" applyFill="0" applyBorder="0" applyAlignment="0" applyProtection="0"/>
    <xf numFmtId="0" fontId="157" fillId="0" borderId="0"/>
    <xf numFmtId="0" fontId="158" fillId="0" borderId="0" applyFont="0" applyFill="0" applyBorder="0" applyAlignment="0" applyProtection="0"/>
    <xf numFmtId="0" fontId="158" fillId="0" borderId="0" applyFont="0" applyFill="0" applyBorder="0" applyAlignment="0" applyProtection="0"/>
    <xf numFmtId="0" fontId="85" fillId="0" borderId="0">
      <alignment vertical="center"/>
    </xf>
    <xf numFmtId="40" fontId="159" fillId="0" borderId="0" applyFont="0" applyFill="0" applyBorder="0" applyAlignment="0" applyProtection="0"/>
    <xf numFmtId="38" fontId="159" fillId="0" borderId="0" applyFont="0" applyFill="0" applyBorder="0" applyAlignment="0" applyProtection="0"/>
    <xf numFmtId="0" fontId="159" fillId="0" borderId="0" applyFont="0" applyFill="0" applyBorder="0" applyAlignment="0" applyProtection="0"/>
    <xf numFmtId="0" fontId="159" fillId="0" borderId="0" applyFont="0" applyFill="0" applyBorder="0" applyAlignment="0" applyProtection="0"/>
    <xf numFmtId="9" fontId="160" fillId="0" borderId="0" applyBorder="0" applyAlignment="0" applyProtection="0"/>
    <xf numFmtId="0" fontId="161" fillId="0" borderId="0"/>
    <xf numFmtId="223" fontId="162" fillId="0" borderId="0" applyFont="0" applyFill="0" applyBorder="0" applyAlignment="0" applyProtection="0"/>
    <xf numFmtId="224" fontId="8" fillId="0" borderId="0" applyFont="0" applyFill="0" applyBorder="0" applyAlignment="0" applyProtection="0"/>
    <xf numFmtId="0" fontId="163" fillId="0" borderId="0" applyFont="0" applyFill="0" applyBorder="0" applyAlignment="0" applyProtection="0"/>
    <xf numFmtId="0" fontId="163" fillId="0" borderId="0" applyFont="0" applyFill="0" applyBorder="0" applyAlignment="0" applyProtection="0"/>
    <xf numFmtId="177" fontId="8" fillId="0" borderId="0" applyFont="0" applyFill="0" applyBorder="0" applyAlignment="0" applyProtection="0"/>
    <xf numFmtId="222" fontId="8" fillId="0" borderId="0" applyFont="0" applyFill="0" applyBorder="0" applyAlignment="0" applyProtection="0"/>
    <xf numFmtId="0" fontId="164" fillId="0" borderId="0"/>
    <xf numFmtId="0" fontId="126" fillId="0" borderId="0"/>
    <xf numFmtId="187" fontId="165" fillId="0" borderId="0" applyFont="0" applyFill="0" applyBorder="0" applyAlignment="0" applyProtection="0"/>
    <xf numFmtId="41" fontId="70" fillId="0" borderId="0" applyFont="0" applyFill="0" applyBorder="0" applyAlignment="0" applyProtection="0"/>
    <xf numFmtId="43" fontId="70" fillId="0" borderId="0" applyFont="0" applyFill="0" applyBorder="0" applyAlignment="0" applyProtection="0"/>
    <xf numFmtId="0" fontId="165" fillId="0" borderId="0"/>
    <xf numFmtId="186" fontId="8" fillId="0" borderId="0" applyFont="0" applyFill="0" applyBorder="0" applyAlignment="0" applyProtection="0"/>
    <xf numFmtId="185" fontId="8" fillId="0" borderId="0" applyFont="0" applyFill="0" applyBorder="0" applyAlignment="0" applyProtection="0"/>
    <xf numFmtId="0" fontId="166" fillId="0" borderId="0"/>
    <xf numFmtId="171" fontId="70" fillId="0" borderId="0" applyFont="0" applyFill="0" applyBorder="0" applyAlignment="0" applyProtection="0"/>
    <xf numFmtId="205" fontId="72" fillId="0" borderId="0" applyFont="0" applyFill="0" applyBorder="0" applyAlignment="0" applyProtection="0"/>
    <xf numFmtId="204" fontId="70" fillId="0" borderId="0" applyFont="0" applyFill="0" applyBorder="0" applyAlignment="0" applyProtection="0"/>
    <xf numFmtId="222" fontId="8" fillId="0" borderId="0" applyFont="0" applyFill="0" applyBorder="0" applyAlignment="0" applyProtection="0"/>
    <xf numFmtId="177" fontId="8" fillId="0" borderId="0" applyFont="0" applyFill="0" applyBorder="0" applyAlignment="0" applyProtection="0"/>
    <xf numFmtId="0" fontId="168" fillId="0" borderId="0" applyNumberFormat="0" applyFill="0" applyBorder="0" applyAlignment="0" applyProtection="0"/>
    <xf numFmtId="0" fontId="169" fillId="0" borderId="34" applyNumberFormat="0" applyFill="0" applyAlignment="0" applyProtection="0"/>
    <xf numFmtId="0" fontId="170" fillId="0" borderId="35" applyNumberFormat="0" applyFill="0" applyAlignment="0" applyProtection="0"/>
    <xf numFmtId="0" fontId="171" fillId="0" borderId="36" applyNumberFormat="0" applyFill="0" applyAlignment="0" applyProtection="0"/>
    <xf numFmtId="0" fontId="171" fillId="0" borderId="0" applyNumberFormat="0" applyFill="0" applyBorder="0" applyAlignment="0" applyProtection="0"/>
    <xf numFmtId="0" fontId="172" fillId="48" borderId="0" applyNumberFormat="0" applyBorder="0" applyAlignment="0" applyProtection="0"/>
    <xf numFmtId="0" fontId="173" fillId="49" borderId="0" applyNumberFormat="0" applyBorder="0" applyAlignment="0" applyProtection="0"/>
    <xf numFmtId="0" fontId="174" fillId="50" borderId="0" applyNumberFormat="0" applyBorder="0" applyAlignment="0" applyProtection="0"/>
    <xf numFmtId="0" fontId="175" fillId="51" borderId="37" applyNumberFormat="0" applyAlignment="0" applyProtection="0"/>
    <xf numFmtId="0" fontId="176" fillId="52" borderId="38" applyNumberFormat="0" applyAlignment="0" applyProtection="0"/>
    <xf numFmtId="0" fontId="177" fillId="52" borderId="37" applyNumberFormat="0" applyAlignment="0" applyProtection="0"/>
    <xf numFmtId="0" fontId="178" fillId="0" borderId="39" applyNumberFormat="0" applyFill="0" applyAlignment="0" applyProtection="0"/>
    <xf numFmtId="0" fontId="179" fillId="53" borderId="40" applyNumberFormat="0" applyAlignment="0" applyProtection="0"/>
    <xf numFmtId="0" fontId="61" fillId="0" borderId="0" applyNumberFormat="0" applyFill="0" applyBorder="0" applyAlignment="0" applyProtection="0"/>
    <xf numFmtId="0" fontId="180" fillId="0" borderId="0" applyNumberFormat="0" applyFill="0" applyBorder="0" applyAlignment="0" applyProtection="0"/>
    <xf numFmtId="0" fontId="35" fillId="0" borderId="41" applyNumberFormat="0" applyFill="0" applyAlignment="0" applyProtection="0"/>
    <xf numFmtId="0" fontId="181" fillId="54"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181" fillId="55" borderId="0" applyNumberFormat="0" applyBorder="0" applyAlignment="0" applyProtection="0"/>
    <xf numFmtId="0" fontId="181" fillId="56"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181" fillId="57" borderId="0" applyNumberFormat="0" applyBorder="0" applyAlignment="0" applyProtection="0"/>
    <xf numFmtId="0" fontId="181" fillId="5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181" fillId="59" borderId="0" applyNumberFormat="0" applyBorder="0" applyAlignment="0" applyProtection="0"/>
    <xf numFmtId="0" fontId="181" fillId="60"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81" fillId="61" borderId="0" applyNumberFormat="0" applyBorder="0" applyAlignment="0" applyProtection="0"/>
    <xf numFmtId="0" fontId="181" fillId="62"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181" fillId="63" borderId="0" applyNumberFormat="0" applyBorder="0" applyAlignment="0" applyProtection="0"/>
    <xf numFmtId="0" fontId="181" fillId="64"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81" fillId="65" borderId="0" applyNumberFormat="0" applyBorder="0" applyAlignment="0" applyProtection="0"/>
    <xf numFmtId="0" fontId="131" fillId="0" borderId="0">
      <alignment vertical="top"/>
    </xf>
    <xf numFmtId="0" fontId="5" fillId="8" borderId="8" applyNumberFormat="0" applyFont="0" applyAlignment="0" applyProtection="0"/>
    <xf numFmtId="0" fontId="4" fillId="0" borderId="0"/>
    <xf numFmtId="165" fontId="4" fillId="0" borderId="0" applyFont="0" applyFill="0" applyBorder="0" applyAlignment="0" applyProtection="0"/>
    <xf numFmtId="0" fontId="131" fillId="0" borderId="0">
      <alignment vertical="top"/>
    </xf>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4" fillId="8" borderId="8" applyNumberFormat="0" applyFont="0" applyAlignment="0" applyProtection="0"/>
    <xf numFmtId="0" fontId="131" fillId="0" borderId="0">
      <alignment vertical="top"/>
    </xf>
    <xf numFmtId="0" fontId="131" fillId="0" borderId="0">
      <alignment vertical="top"/>
    </xf>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20" borderId="0" applyNumberFormat="0" applyBorder="0" applyAlignment="0" applyProtection="0"/>
    <xf numFmtId="0" fontId="3" fillId="8" borderId="8" applyNumberFormat="0" applyFont="0" applyAlignment="0" applyProtection="0"/>
    <xf numFmtId="0" fontId="131" fillId="0" borderId="0">
      <alignment vertical="top"/>
    </xf>
    <xf numFmtId="0" fontId="131" fillId="0" borderId="0">
      <alignment vertical="top"/>
    </xf>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8" borderId="8" applyNumberFormat="0" applyFont="0" applyAlignment="0" applyProtection="0"/>
    <xf numFmtId="0" fontId="131" fillId="0" borderId="0">
      <alignment vertical="top"/>
    </xf>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8" borderId="8" applyNumberFormat="0" applyFont="0" applyAlignment="0" applyProtection="0"/>
    <xf numFmtId="0" fontId="131" fillId="0" borderId="0">
      <alignment vertical="top"/>
    </xf>
  </cellStyleXfs>
  <cellXfs count="595">
    <xf numFmtId="0" fontId="0" fillId="0" borderId="0" xfId="0"/>
    <xf numFmtId="0" fontId="34" fillId="0" borderId="0" xfId="30"/>
    <xf numFmtId="0" fontId="0" fillId="0" borderId="0" xfId="0" applyAlignment="1">
      <alignment horizontal="left"/>
    </xf>
    <xf numFmtId="0" fontId="14" fillId="2" borderId="0" xfId="0" applyFont="1" applyFill="1"/>
    <xf numFmtId="0" fontId="0" fillId="2" borderId="0" xfId="0" applyFill="1"/>
    <xf numFmtId="0" fontId="0" fillId="4" borderId="0" xfId="0" applyFill="1"/>
    <xf numFmtId="0" fontId="14" fillId="4" borderId="0" xfId="0" applyFont="1" applyFill="1"/>
    <xf numFmtId="0" fontId="36" fillId="2" borderId="0" xfId="0" applyFont="1" applyFill="1"/>
    <xf numFmtId="166" fontId="36" fillId="2" borderId="0" xfId="1" applyNumberFormat="1" applyFont="1" applyFill="1" applyProtection="1">
      <protection locked="0"/>
    </xf>
    <xf numFmtId="0" fontId="37" fillId="2" borderId="0" xfId="0" applyFont="1" applyFill="1"/>
    <xf numFmtId="166" fontId="37" fillId="2" borderId="0" xfId="1" applyNumberFormat="1" applyFont="1" applyFill="1" applyProtection="1">
      <protection locked="0"/>
    </xf>
    <xf numFmtId="0" fontId="38" fillId="2" borderId="0" xfId="0" applyFont="1" applyFill="1"/>
    <xf numFmtId="166" fontId="38" fillId="2" borderId="0" xfId="1" applyNumberFormat="1" applyFont="1" applyFill="1" applyProtection="1">
      <protection locked="0"/>
    </xf>
    <xf numFmtId="0" fontId="36" fillId="2" borderId="2" xfId="0" applyFont="1" applyFill="1" applyBorder="1"/>
    <xf numFmtId="166" fontId="36" fillId="2" borderId="2" xfId="1" applyNumberFormat="1" applyFont="1" applyFill="1" applyBorder="1" applyProtection="1">
      <protection locked="0"/>
    </xf>
    <xf numFmtId="10" fontId="14" fillId="2" borderId="1" xfId="30" applyNumberFormat="1" applyFont="1" applyFill="1" applyBorder="1" applyAlignment="1" applyProtection="1">
      <alignment horizontal="left" vertical="center" wrapText="1"/>
    </xf>
    <xf numFmtId="0" fontId="34" fillId="4" borderId="0" xfId="30" applyFill="1"/>
    <xf numFmtId="0" fontId="0" fillId="2" borderId="2" xfId="0" applyFill="1" applyBorder="1"/>
    <xf numFmtId="0" fontId="34" fillId="2" borderId="0" xfId="30" applyFill="1"/>
    <xf numFmtId="0" fontId="37" fillId="2" borderId="0" xfId="0" applyFont="1" applyFill="1" applyBorder="1"/>
    <xf numFmtId="166" fontId="36" fillId="2" borderId="0" xfId="1" applyNumberFormat="1" applyFont="1" applyFill="1" applyBorder="1" applyProtection="1">
      <protection locked="0"/>
    </xf>
    <xf numFmtId="166" fontId="37" fillId="2" borderId="0" xfId="1" applyNumberFormat="1" applyFont="1" applyFill="1" applyBorder="1" applyProtection="1">
      <protection locked="0"/>
    </xf>
    <xf numFmtId="0" fontId="34" fillId="2" borderId="0" xfId="30" applyFill="1" applyAlignment="1">
      <alignment horizontal="center"/>
    </xf>
    <xf numFmtId="0" fontId="36" fillId="4" borderId="0" xfId="30" applyFont="1" applyFill="1"/>
    <xf numFmtId="0" fontId="0" fillId="2" borderId="0" xfId="0" applyFill="1" applyAlignment="1">
      <alignment horizontal="left"/>
    </xf>
    <xf numFmtId="0" fontId="14" fillId="2" borderId="0" xfId="0" applyFont="1" applyFill="1" applyAlignment="1">
      <alignment horizontal="left"/>
    </xf>
    <xf numFmtId="0" fontId="36" fillId="2" borderId="0" xfId="30" applyFont="1" applyFill="1"/>
    <xf numFmtId="49" fontId="14" fillId="2" borderId="1" xfId="30" applyNumberFormat="1" applyFont="1" applyFill="1" applyBorder="1" applyAlignment="1" applyProtection="1">
      <alignment horizontal="center" vertical="center" wrapText="1"/>
    </xf>
    <xf numFmtId="49" fontId="14" fillId="2" borderId="1" xfId="30" applyNumberFormat="1" applyFont="1" applyFill="1" applyBorder="1" applyAlignment="1" applyProtection="1">
      <alignment horizontal="left" vertical="center" wrapText="1"/>
    </xf>
    <xf numFmtId="0" fontId="36" fillId="2" borderId="1" xfId="30" applyFont="1" applyFill="1" applyBorder="1"/>
    <xf numFmtId="0" fontId="36" fillId="2" borderId="1" xfId="30" applyFont="1" applyFill="1" applyBorder="1" applyAlignment="1">
      <alignment vertical="center" wrapText="1"/>
    </xf>
    <xf numFmtId="164" fontId="36" fillId="2" borderId="1" xfId="30" applyNumberFormat="1" applyFont="1" applyFill="1" applyBorder="1" applyAlignment="1">
      <alignment vertical="center" wrapText="1"/>
    </xf>
    <xf numFmtId="14" fontId="12" fillId="2" borderId="1" xfId="30" applyNumberFormat="1" applyFont="1" applyFill="1" applyBorder="1" applyAlignment="1" applyProtection="1">
      <alignment horizontal="left" vertical="center" wrapText="1"/>
    </xf>
    <xf numFmtId="10" fontId="12" fillId="2" borderId="1" xfId="30" applyNumberFormat="1" applyFont="1" applyFill="1" applyBorder="1" applyAlignment="1" applyProtection="1">
      <alignment horizontal="left" vertical="center" wrapText="1"/>
    </xf>
    <xf numFmtId="10" fontId="36" fillId="2" borderId="1" xfId="30" applyNumberFormat="1" applyFont="1" applyFill="1" applyBorder="1"/>
    <xf numFmtId="0" fontId="36" fillId="2" borderId="0" xfId="30" applyFont="1" applyFill="1" applyAlignment="1">
      <alignment horizontal="center"/>
    </xf>
    <xf numFmtId="0" fontId="34" fillId="2" borderId="2" xfId="30" applyFill="1" applyBorder="1"/>
    <xf numFmtId="0" fontId="34" fillId="4" borderId="0" xfId="30" applyFill="1" applyAlignment="1">
      <alignment horizontal="center"/>
    </xf>
    <xf numFmtId="0" fontId="36" fillId="2" borderId="0" xfId="30" applyFont="1" applyFill="1" applyAlignment="1"/>
    <xf numFmtId="0" fontId="34" fillId="2" borderId="0" xfId="30" applyFont="1" applyFill="1"/>
    <xf numFmtId="166" fontId="14" fillId="4" borderId="0" xfId="0" applyNumberFormat="1" applyFont="1" applyFill="1"/>
    <xf numFmtId="0" fontId="14" fillId="2" borderId="0" xfId="0" applyFont="1" applyFill="1" applyAlignment="1">
      <alignment vertical="center"/>
    </xf>
    <xf numFmtId="0" fontId="14" fillId="4" borderId="0" xfId="0" applyFont="1" applyFill="1" applyAlignment="1">
      <alignment vertical="center"/>
    </xf>
    <xf numFmtId="0" fontId="36" fillId="2" borderId="0" xfId="30" applyFont="1" applyFill="1" applyAlignment="1">
      <alignment vertical="center"/>
    </xf>
    <xf numFmtId="0" fontId="36" fillId="4" borderId="0" xfId="30" applyFont="1" applyFill="1" applyAlignment="1">
      <alignment vertical="center"/>
    </xf>
    <xf numFmtId="0" fontId="41" fillId="2" borderId="0" xfId="0" applyFont="1" applyFill="1" applyAlignment="1">
      <alignment horizontal="left" vertical="top" wrapText="1"/>
    </xf>
    <xf numFmtId="0" fontId="40" fillId="2" borderId="0" xfId="0" applyFont="1" applyFill="1" applyAlignment="1">
      <alignment horizontal="left" vertical="top" wrapText="1"/>
    </xf>
    <xf numFmtId="0" fontId="10" fillId="2" borderId="0" xfId="0" applyFont="1" applyFill="1" applyAlignment="1">
      <alignment horizontal="center" vertical="center" wrapText="1"/>
    </xf>
    <xf numFmtId="0" fontId="11" fillId="2" borderId="0" xfId="0" applyFont="1" applyFill="1" applyAlignment="1">
      <alignment horizontal="center" vertical="center"/>
    </xf>
    <xf numFmtId="0" fontId="17" fillId="2" borderId="1"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wrapText="1"/>
    </xf>
    <xf numFmtId="0" fontId="17" fillId="2" borderId="1" xfId="30" applyFont="1" applyFill="1" applyBorder="1" applyAlignment="1" applyProtection="1">
      <alignment horizontal="center" vertical="center" wrapText="1"/>
    </xf>
    <xf numFmtId="0" fontId="17" fillId="0" borderId="1" xfId="8" applyFont="1" applyFill="1" applyBorder="1" applyAlignment="1" applyProtection="1">
      <alignment wrapText="1"/>
    </xf>
    <xf numFmtId="0" fontId="16" fillId="2" borderId="1" xfId="8" applyFont="1" applyFill="1" applyBorder="1" applyAlignment="1" applyProtection="1">
      <alignment horizontal="center" vertical="center" wrapText="1"/>
    </xf>
    <xf numFmtId="0" fontId="16" fillId="2" borderId="1" xfId="8" applyFont="1" applyFill="1" applyBorder="1" applyAlignment="1" applyProtection="1">
      <alignment wrapText="1"/>
    </xf>
    <xf numFmtId="0" fontId="16" fillId="2" borderId="1" xfId="8" applyFont="1" applyFill="1" applyBorder="1" applyAlignment="1" applyProtection="1">
      <alignment horizontal="left" wrapText="1"/>
    </xf>
    <xf numFmtId="0" fontId="17" fillId="2" borderId="1" xfId="30" applyFont="1" applyFill="1" applyBorder="1" applyAlignment="1" applyProtection="1">
      <alignment horizontal="right" vertical="center" wrapText="1"/>
    </xf>
    <xf numFmtId="0" fontId="39" fillId="5" borderId="1" xfId="0" applyFont="1" applyFill="1" applyBorder="1" applyAlignment="1" applyProtection="1">
      <alignment horizontal="center" vertical="center" wrapText="1"/>
    </xf>
    <xf numFmtId="0" fontId="14" fillId="0" borderId="1" xfId="8" applyFont="1" applyFill="1" applyBorder="1" applyAlignment="1" applyProtection="1">
      <alignment horizontal="center" vertical="center" wrapText="1"/>
    </xf>
    <xf numFmtId="0" fontId="14" fillId="2" borderId="0" xfId="0" applyFont="1" applyFill="1" applyAlignment="1">
      <alignment horizontal="left"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36" fillId="2" borderId="0" xfId="0" applyFont="1" applyFill="1" applyAlignment="1">
      <alignment vertical="center" wrapText="1"/>
    </xf>
    <xf numFmtId="49" fontId="12" fillId="0" borderId="1" xfId="0" applyNumberFormat="1" applyFont="1" applyFill="1" applyBorder="1" applyAlignment="1" applyProtection="1">
      <alignment horizontal="center" vertical="center" wrapText="1"/>
    </xf>
    <xf numFmtId="0" fontId="12" fillId="0" borderId="1" xfId="8" applyFont="1" applyFill="1" applyBorder="1" applyAlignment="1" applyProtection="1">
      <alignment horizontal="left" vertical="center" wrapText="1"/>
    </xf>
    <xf numFmtId="0" fontId="14" fillId="0" borderId="1" xfId="8" applyFont="1" applyFill="1" applyBorder="1" applyAlignment="1" applyProtection="1">
      <alignment horizontal="left" vertical="center" wrapText="1"/>
    </xf>
    <xf numFmtId="0" fontId="14" fillId="0" borderId="1" xfId="8" quotePrefix="1" applyFont="1" applyFill="1" applyBorder="1" applyAlignment="1" applyProtection="1">
      <alignment horizontal="center" vertical="center" wrapText="1"/>
    </xf>
    <xf numFmtId="49" fontId="12" fillId="6" borderId="1" xfId="0" applyNumberFormat="1" applyFont="1" applyFill="1" applyBorder="1" applyAlignment="1" applyProtection="1">
      <alignment horizontal="center" vertical="center" wrapText="1"/>
    </xf>
    <xf numFmtId="49" fontId="14" fillId="0" borderId="1" xfId="19" applyNumberFormat="1" applyFont="1" applyFill="1" applyBorder="1" applyAlignment="1" applyProtection="1">
      <alignment horizontal="left" vertical="center" wrapText="1"/>
    </xf>
    <xf numFmtId="0" fontId="12" fillId="0" borderId="1" xfId="8" applyFont="1" applyFill="1" applyBorder="1" applyAlignment="1" applyProtection="1">
      <alignment horizontal="center" vertical="center" wrapText="1"/>
    </xf>
    <xf numFmtId="0" fontId="12" fillId="0" borderId="1" xfId="8" quotePrefix="1" applyFont="1" applyFill="1" applyBorder="1" applyAlignment="1" applyProtection="1">
      <alignment horizontal="center" vertical="center" wrapText="1"/>
    </xf>
    <xf numFmtId="0" fontId="14" fillId="0" borderId="1" xfId="0" applyFont="1" applyFill="1" applyBorder="1" applyAlignment="1">
      <alignment horizontal="center"/>
    </xf>
    <xf numFmtId="49" fontId="12" fillId="0" borderId="1" xfId="19" applyNumberFormat="1" applyFont="1" applyFill="1" applyBorder="1" applyAlignment="1" applyProtection="1">
      <alignment horizontal="left" vertical="center" wrapText="1"/>
    </xf>
    <xf numFmtId="166" fontId="14" fillId="0" borderId="1" xfId="1" applyNumberFormat="1" applyFont="1" applyFill="1" applyBorder="1" applyAlignment="1" applyProtection="1">
      <alignment horizontal="left" vertical="center" wrapText="1"/>
    </xf>
    <xf numFmtId="41" fontId="14" fillId="0" borderId="1" xfId="0" applyNumberFormat="1" applyFont="1" applyFill="1" applyBorder="1" applyAlignment="1" applyProtection="1">
      <alignment horizontal="left" vertical="center" wrapText="1"/>
    </xf>
    <xf numFmtId="10" fontId="14" fillId="0" borderId="1" xfId="44" applyNumberFormat="1" applyFont="1" applyFill="1" applyBorder="1" applyAlignment="1" applyProtection="1">
      <alignment horizontal="right" vertical="center" wrapText="1"/>
    </xf>
    <xf numFmtId="49" fontId="14" fillId="0" borderId="1" xfId="19" applyNumberFormat="1" applyFont="1" applyFill="1" applyBorder="1" applyAlignment="1" applyProtection="1">
      <alignment horizontal="left" vertical="center" wrapText="1" indent="1"/>
    </xf>
    <xf numFmtId="166" fontId="43" fillId="0" borderId="1" xfId="1" applyNumberFormat="1" applyFont="1" applyFill="1" applyBorder="1" applyProtection="1"/>
    <xf numFmtId="0" fontId="12" fillId="0" borderId="1" xfId="0" applyFont="1" applyFill="1" applyBorder="1" applyAlignment="1">
      <alignment horizontal="center"/>
    </xf>
    <xf numFmtId="41" fontId="12" fillId="0" borderId="1" xfId="0" applyNumberFormat="1" applyFont="1" applyFill="1" applyBorder="1" applyAlignment="1" applyProtection="1">
      <alignment horizontal="left" vertical="center" wrapText="1"/>
    </xf>
    <xf numFmtId="41" fontId="25" fillId="0" borderId="1" xfId="0" applyNumberFormat="1" applyFont="1" applyFill="1" applyBorder="1" applyAlignment="1" applyProtection="1">
      <alignment horizontal="left" vertical="center" wrapText="1"/>
    </xf>
    <xf numFmtId="49" fontId="12" fillId="0" borderId="1" xfId="19" applyNumberFormat="1" applyFont="1" applyFill="1" applyBorder="1" applyAlignment="1" applyProtection="1">
      <alignment horizontal="left" vertical="center" wrapText="1" indent="1"/>
    </xf>
    <xf numFmtId="167" fontId="14" fillId="0" borderId="1" xfId="0" applyNumberFormat="1" applyFont="1" applyFill="1" applyBorder="1" applyAlignment="1" applyProtection="1">
      <alignment horizontal="left" vertical="center" wrapText="1"/>
    </xf>
    <xf numFmtId="0" fontId="14" fillId="0" borderId="1" xfId="0" applyFont="1" applyFill="1" applyBorder="1" applyAlignment="1">
      <alignment horizontal="center" vertical="center"/>
    </xf>
    <xf numFmtId="0" fontId="44" fillId="0" borderId="0" xfId="30" applyFont="1" applyFill="1" applyAlignment="1">
      <alignment vertical="center"/>
    </xf>
    <xf numFmtId="166" fontId="44" fillId="0" borderId="0" xfId="30" applyNumberFormat="1" applyFont="1" applyFill="1" applyAlignment="1">
      <alignment vertical="center"/>
    </xf>
    <xf numFmtId="0" fontId="12" fillId="0" borderId="1" xfId="0" applyFont="1" applyFill="1" applyBorder="1" applyAlignment="1">
      <alignment horizontal="center" vertical="center"/>
    </xf>
    <xf numFmtId="0" fontId="46" fillId="0" borderId="0" xfId="0" applyFont="1" applyFill="1"/>
    <xf numFmtId="0" fontId="46" fillId="0" borderId="0" xfId="0" applyFont="1" applyFill="1" applyAlignment="1">
      <alignment horizontal="left" indent="1"/>
    </xf>
    <xf numFmtId="0" fontId="47" fillId="0" borderId="0" xfId="0" applyFont="1" applyFill="1"/>
    <xf numFmtId="0" fontId="12"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left" vertical="center" wrapText="1"/>
    </xf>
    <xf numFmtId="49" fontId="14" fillId="0" borderId="1" xfId="0" applyNumberFormat="1" applyFont="1" applyFill="1" applyBorder="1" applyAlignment="1" applyProtection="1">
      <alignment horizontal="left" vertical="center" wrapText="1"/>
    </xf>
    <xf numFmtId="11" fontId="14" fillId="0" borderId="1" xfId="0" applyNumberFormat="1" applyFont="1" applyFill="1" applyBorder="1" applyAlignment="1" applyProtection="1">
      <alignment horizontal="left" vertical="center" wrapText="1"/>
    </xf>
    <xf numFmtId="0" fontId="37" fillId="6" borderId="1" xfId="30" applyFont="1" applyFill="1" applyBorder="1" applyAlignment="1">
      <alignment horizontal="center" vertical="center" wrapText="1"/>
    </xf>
    <xf numFmtId="49" fontId="39" fillId="6" borderId="1" xfId="0" applyNumberFormat="1" applyFont="1" applyFill="1" applyBorder="1" applyAlignment="1" applyProtection="1">
      <alignment horizontal="center" vertical="center" wrapText="1"/>
    </xf>
    <xf numFmtId="0" fontId="16" fillId="3" borderId="1" xfId="8" applyFont="1" applyFill="1" applyBorder="1" applyAlignment="1" applyProtection="1">
      <alignment horizontal="center" vertical="center" wrapText="1"/>
    </xf>
    <xf numFmtId="0" fontId="16" fillId="3" borderId="1" xfId="8" applyFont="1" applyFill="1" applyBorder="1" applyAlignment="1" applyProtection="1">
      <alignment wrapText="1"/>
    </xf>
    <xf numFmtId="0" fontId="17" fillId="3" borderId="1" xfId="8" applyFont="1" applyFill="1" applyBorder="1" applyAlignment="1" applyProtection="1">
      <alignment horizontal="center" vertical="center" wrapText="1"/>
    </xf>
    <xf numFmtId="0" fontId="16" fillId="3" borderId="1" xfId="8" applyFont="1" applyFill="1" applyBorder="1" applyAlignment="1" applyProtection="1">
      <alignment vertical="center" wrapText="1"/>
    </xf>
    <xf numFmtId="0" fontId="37" fillId="2" borderId="0" xfId="30" applyFont="1" applyFill="1" applyAlignment="1">
      <alignment vertical="center"/>
    </xf>
    <xf numFmtId="166" fontId="14" fillId="2" borderId="0" xfId="0" applyNumberFormat="1" applyFont="1" applyFill="1" applyAlignment="1">
      <alignment vertical="center"/>
    </xf>
    <xf numFmtId="0" fontId="8" fillId="0" borderId="0" xfId="0" applyFont="1" applyFill="1"/>
    <xf numFmtId="164" fontId="12" fillId="0" borderId="4" xfId="8" applyNumberFormat="1" applyFont="1" applyFill="1" applyBorder="1" applyAlignment="1" applyProtection="1">
      <alignment horizontal="right" vertical="center" wrapText="1"/>
    </xf>
    <xf numFmtId="0" fontId="10" fillId="0" borderId="0" xfId="0" applyFont="1" applyFill="1" applyAlignment="1">
      <alignment horizontal="center" vertical="center" wrapText="1"/>
    </xf>
    <xf numFmtId="0" fontId="22" fillId="0" borderId="4" xfId="0" applyFont="1" applyFill="1" applyBorder="1" applyAlignment="1">
      <alignment horizontal="right" vertical="center" wrapText="1"/>
    </xf>
    <xf numFmtId="0" fontId="33" fillId="0" borderId="4" xfId="0" applyFont="1" applyFill="1" applyBorder="1" applyAlignment="1">
      <alignment horizontal="right" vertical="center" wrapText="1"/>
    </xf>
    <xf numFmtId="0" fontId="10" fillId="0" borderId="4" xfId="0" applyFont="1" applyFill="1" applyBorder="1" applyAlignment="1">
      <alignment horizontal="center" vertical="center" wrapText="1"/>
    </xf>
    <xf numFmtId="0" fontId="11" fillId="0" borderId="0" xfId="0" applyFont="1" applyFill="1" applyAlignment="1">
      <alignment horizontal="center" vertical="center"/>
    </xf>
    <xf numFmtId="0" fontId="14" fillId="0" borderId="0" xfId="0" applyFont="1" applyFill="1" applyAlignment="1">
      <alignment horizontal="center" vertical="center"/>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2" fillId="0" borderId="4" xfId="0" applyFont="1" applyFill="1" applyBorder="1" applyAlignment="1">
      <alignment horizontal="left" vertical="center" wrapText="1"/>
    </xf>
    <xf numFmtId="0" fontId="14" fillId="0" borderId="0" xfId="0" applyFont="1" applyFill="1" applyAlignment="1">
      <alignment horizontal="left" vertical="center" wrapText="1"/>
    </xf>
    <xf numFmtId="0" fontId="14" fillId="0" borderId="0" xfId="0" applyFont="1" applyFill="1" applyAlignment="1">
      <alignment vertical="center" wrapText="1"/>
    </xf>
    <xf numFmtId="0" fontId="14" fillId="0" borderId="4" xfId="0" applyFont="1" applyFill="1" applyBorder="1" applyAlignment="1">
      <alignment horizontal="left" vertical="center" wrapText="1"/>
    </xf>
    <xf numFmtId="0" fontId="14" fillId="0" borderId="0" xfId="0" applyFont="1" applyFill="1"/>
    <xf numFmtId="0" fontId="14" fillId="0" borderId="0" xfId="0" applyFont="1" applyFill="1" applyAlignment="1">
      <alignment vertical="center"/>
    </xf>
    <xf numFmtId="49" fontId="12" fillId="0" borderId="4" xfId="0" applyNumberFormat="1" applyFont="1" applyFill="1" applyBorder="1" applyAlignment="1" applyProtection="1">
      <alignment horizontal="center" vertical="center" wrapText="1"/>
    </xf>
    <xf numFmtId="0" fontId="14" fillId="0" borderId="4" xfId="0" applyFont="1" applyFill="1" applyBorder="1"/>
    <xf numFmtId="0" fontId="12" fillId="0" borderId="0" xfId="0" applyFont="1" applyFill="1" applyBorder="1"/>
    <xf numFmtId="0" fontId="14" fillId="0" borderId="0" xfId="0" applyFont="1" applyFill="1" applyBorder="1"/>
    <xf numFmtId="166" fontId="14" fillId="0" borderId="0" xfId="1" applyNumberFormat="1" applyFont="1" applyFill="1" applyBorder="1" applyProtection="1">
      <protection locked="0"/>
    </xf>
    <xf numFmtId="166" fontId="12" fillId="0" borderId="0" xfId="1" applyNumberFormat="1" applyFont="1" applyFill="1" applyBorder="1" applyProtection="1">
      <protection locked="0"/>
    </xf>
    <xf numFmtId="166" fontId="14" fillId="0" borderId="0" xfId="4" applyNumberFormat="1" applyFont="1" applyFill="1" applyBorder="1"/>
    <xf numFmtId="0" fontId="14" fillId="0" borderId="2" xfId="0" applyFont="1" applyFill="1" applyBorder="1"/>
    <xf numFmtId="166" fontId="14" fillId="0" borderId="2" xfId="1" applyNumberFormat="1" applyFont="1" applyFill="1" applyBorder="1" applyProtection="1">
      <protection locked="0"/>
    </xf>
    <xf numFmtId="166" fontId="14" fillId="0" borderId="2" xfId="4" applyNumberFormat="1" applyFont="1" applyFill="1" applyBorder="1"/>
    <xf numFmtId="166" fontId="14" fillId="0" borderId="0" xfId="2" applyNumberFormat="1" applyFont="1" applyFill="1" applyAlignment="1">
      <alignment vertical="center"/>
    </xf>
    <xf numFmtId="0" fontId="14" fillId="0" borderId="4" xfId="0" applyFont="1" applyFill="1" applyBorder="1" applyAlignment="1">
      <alignment vertical="center"/>
    </xf>
    <xf numFmtId="166" fontId="12" fillId="0" borderId="1" xfId="1" applyNumberFormat="1" applyFont="1" applyFill="1" applyBorder="1" applyAlignment="1" applyProtection="1">
      <alignment horizontal="center" vertical="center" wrapText="1"/>
      <protection locked="0"/>
    </xf>
    <xf numFmtId="0" fontId="26" fillId="0" borderId="1" xfId="8" applyFont="1" applyFill="1" applyBorder="1" applyAlignment="1" applyProtection="1">
      <alignment horizontal="left" wrapText="1"/>
    </xf>
    <xf numFmtId="166" fontId="26" fillId="0" borderId="1" xfId="1" applyNumberFormat="1" applyFont="1" applyFill="1" applyBorder="1" applyAlignment="1" applyProtection="1">
      <alignment horizontal="left" wrapText="1"/>
      <protection locked="0"/>
    </xf>
    <xf numFmtId="0" fontId="26" fillId="0" borderId="1" xfId="8" applyFont="1" applyFill="1" applyBorder="1" applyAlignment="1" applyProtection="1">
      <alignment horizontal="center" wrapText="1"/>
    </xf>
    <xf numFmtId="166" fontId="26" fillId="0" borderId="1" xfId="1" applyNumberFormat="1" applyFont="1" applyFill="1" applyBorder="1" applyAlignment="1" applyProtection="1">
      <alignment horizontal="left"/>
      <protection locked="0"/>
    </xf>
    <xf numFmtId="166" fontId="14" fillId="0" borderId="0" xfId="0" applyNumberFormat="1" applyFont="1" applyFill="1"/>
    <xf numFmtId="0" fontId="27" fillId="0" borderId="1" xfId="8" applyFont="1" applyFill="1" applyBorder="1" applyAlignment="1" applyProtection="1">
      <alignment horizontal="left" wrapText="1"/>
    </xf>
    <xf numFmtId="0" fontId="27" fillId="0" borderId="1" xfId="8" applyFont="1" applyFill="1" applyBorder="1" applyAlignment="1" applyProtection="1">
      <alignment horizontal="center" wrapText="1"/>
    </xf>
    <xf numFmtId="0" fontId="27" fillId="0" borderId="1" xfId="8" applyFont="1" applyFill="1" applyBorder="1" applyAlignment="1" applyProtection="1">
      <alignment horizontal="center" vertical="center" wrapText="1"/>
    </xf>
    <xf numFmtId="164" fontId="14" fillId="0" borderId="0" xfId="0" applyNumberFormat="1" applyFont="1" applyFill="1"/>
    <xf numFmtId="0" fontId="26" fillId="0" borderId="1" xfId="8" applyFont="1" applyFill="1" applyBorder="1" applyAlignment="1" applyProtection="1">
      <alignment horizontal="center" vertical="center" wrapText="1"/>
    </xf>
    <xf numFmtId="166" fontId="27" fillId="0" borderId="1" xfId="1" applyNumberFormat="1" applyFont="1" applyFill="1" applyBorder="1" applyAlignment="1" applyProtection="1">
      <alignment horizontal="left"/>
      <protection locked="0"/>
    </xf>
    <xf numFmtId="0" fontId="36" fillId="0" borderId="0" xfId="0" applyFont="1" applyFill="1"/>
    <xf numFmtId="0" fontId="30" fillId="0" borderId="1" xfId="0" quotePrefix="1" applyFont="1" applyFill="1" applyBorder="1" applyAlignment="1">
      <alignment horizontal="center"/>
    </xf>
    <xf numFmtId="0" fontId="29" fillId="0" borderId="1" xfId="0" quotePrefix="1" applyFont="1" applyFill="1" applyBorder="1" applyAlignment="1">
      <alignment horizontal="center"/>
    </xf>
    <xf numFmtId="49" fontId="16" fillId="0" borderId="1" xfId="0" applyNumberFormat="1" applyFont="1" applyFill="1" applyBorder="1" applyAlignment="1" applyProtection="1">
      <alignment horizontal="center" vertical="center" wrapText="1"/>
    </xf>
    <xf numFmtId="49" fontId="14" fillId="0" borderId="0" xfId="0" applyNumberFormat="1" applyFont="1" applyFill="1"/>
    <xf numFmtId="0" fontId="14" fillId="0" borderId="0" xfId="0" applyFont="1" applyFill="1" applyAlignment="1">
      <alignment horizontal="left"/>
    </xf>
    <xf numFmtId="0" fontId="14" fillId="0" borderId="0" xfId="0" applyFont="1" applyFill="1" applyAlignment="1">
      <alignment horizontal="right"/>
    </xf>
    <xf numFmtId="0" fontId="37" fillId="0" borderId="0" xfId="0" applyFont="1" applyFill="1" applyBorder="1"/>
    <xf numFmtId="0" fontId="36" fillId="0" borderId="0" xfId="0" applyFont="1" applyFill="1" applyBorder="1"/>
    <xf numFmtId="166" fontId="36" fillId="0" borderId="0" xfId="1" applyNumberFormat="1" applyFont="1" applyFill="1" applyBorder="1" applyProtection="1">
      <protection locked="0"/>
    </xf>
    <xf numFmtId="166" fontId="37" fillId="0" borderId="0" xfId="1" applyNumberFormat="1" applyFont="1" applyFill="1" applyBorder="1" applyProtection="1">
      <protection locked="0"/>
    </xf>
    <xf numFmtId="0" fontId="38" fillId="0" borderId="0" xfId="0" applyFont="1" applyFill="1" applyBorder="1"/>
    <xf numFmtId="166" fontId="38" fillId="0" borderId="0" xfId="1" applyNumberFormat="1" applyFont="1" applyFill="1" applyBorder="1" applyProtection="1">
      <protection locked="0"/>
    </xf>
    <xf numFmtId="0" fontId="36" fillId="0" borderId="2" xfId="0" applyFont="1" applyFill="1" applyBorder="1"/>
    <xf numFmtId="166" fontId="36" fillId="0" borderId="2" xfId="1" applyNumberFormat="1" applyFont="1" applyFill="1" applyBorder="1" applyProtection="1">
      <protection locked="0"/>
    </xf>
    <xf numFmtId="0" fontId="12" fillId="0" borderId="0" xfId="0" applyFont="1" applyFill="1" applyAlignment="1"/>
    <xf numFmtId="0" fontId="14" fillId="0" borderId="0" xfId="0" applyFont="1" applyFill="1" applyAlignment="1">
      <alignment vertical="top"/>
    </xf>
    <xf numFmtId="0" fontId="42" fillId="0" borderId="0" xfId="0" applyFont="1" applyFill="1" applyAlignment="1">
      <alignment horizontal="right" vertical="center" wrapText="1"/>
    </xf>
    <xf numFmtId="0" fontId="34" fillId="0" borderId="0" xfId="30" applyFill="1"/>
    <xf numFmtId="0" fontId="9" fillId="0" borderId="0" xfId="0" applyFont="1" applyFill="1" applyAlignment="1">
      <alignment horizontal="right" vertical="center" wrapText="1"/>
    </xf>
    <xf numFmtId="10" fontId="14" fillId="0" borderId="0" xfId="44" applyNumberFormat="1" applyFont="1" applyFill="1" applyProtection="1"/>
    <xf numFmtId="0" fontId="37" fillId="0" borderId="0" xfId="30" applyFont="1" applyFill="1" applyAlignment="1">
      <alignment vertical="center"/>
    </xf>
    <xf numFmtId="166" fontId="0" fillId="0" borderId="0" xfId="4" applyNumberFormat="1" applyFont="1" applyFill="1"/>
    <xf numFmtId="10" fontId="34" fillId="0" borderId="0" xfId="30" applyNumberFormat="1" applyFill="1"/>
    <xf numFmtId="0" fontId="39" fillId="0" borderId="1" xfId="19" applyFont="1" applyFill="1" applyBorder="1" applyAlignment="1" applyProtection="1">
      <alignment horizontal="center" vertical="center" wrapText="1"/>
    </xf>
    <xf numFmtId="166" fontId="39" fillId="0" borderId="1" xfId="1" applyNumberFormat="1" applyFont="1" applyFill="1" applyBorder="1" applyAlignment="1" applyProtection="1">
      <alignment horizontal="center" vertical="center" wrapText="1"/>
    </xf>
    <xf numFmtId="10" fontId="39" fillId="0" borderId="1" xfId="44" applyNumberFormat="1" applyFont="1" applyFill="1" applyBorder="1" applyAlignment="1" applyProtection="1">
      <alignment horizontal="center" vertical="center" wrapText="1"/>
    </xf>
    <xf numFmtId="0" fontId="36" fillId="0" borderId="0" xfId="30" applyFont="1" applyFill="1" applyBorder="1" applyAlignment="1">
      <alignment horizontal="center" vertical="center"/>
    </xf>
    <xf numFmtId="49" fontId="14" fillId="0" borderId="0" xfId="19" applyNumberFormat="1" applyFont="1" applyFill="1" applyBorder="1" applyAlignment="1" applyProtection="1">
      <alignment horizontal="left" wrapText="1"/>
    </xf>
    <xf numFmtId="49" fontId="14" fillId="0" borderId="0" xfId="19" applyNumberFormat="1" applyFont="1" applyFill="1" applyBorder="1" applyAlignment="1" applyProtection="1">
      <alignment horizontal="center" vertical="center" wrapText="1"/>
    </xf>
    <xf numFmtId="164" fontId="14" fillId="0" borderId="0" xfId="30" applyNumberFormat="1" applyFont="1" applyFill="1" applyBorder="1" applyAlignment="1" applyProtection="1">
      <alignment horizontal="right" wrapText="1"/>
    </xf>
    <xf numFmtId="10" fontId="14" fillId="0" borderId="0" xfId="44" applyNumberFormat="1" applyFont="1" applyFill="1" applyBorder="1" applyAlignment="1">
      <alignment horizontal="right" wrapText="1"/>
      <protection locked="0"/>
    </xf>
    <xf numFmtId="0" fontId="36" fillId="0" borderId="0" xfId="0" applyFont="1" applyFill="1" applyAlignment="1"/>
    <xf numFmtId="166" fontId="36" fillId="0" borderId="0" xfId="1" applyNumberFormat="1" applyFont="1" applyFill="1" applyAlignment="1" applyProtection="1">
      <alignment horizontal="right"/>
    </xf>
    <xf numFmtId="10" fontId="36" fillId="0" borderId="0" xfId="44" applyNumberFormat="1" applyFont="1" applyFill="1" applyAlignment="1" applyProtection="1">
      <alignment horizontal="right"/>
    </xf>
    <xf numFmtId="0" fontId="37" fillId="0" borderId="0" xfId="0" applyFont="1" applyFill="1"/>
    <xf numFmtId="166" fontId="36" fillId="0" borderId="0" xfId="1" applyNumberFormat="1" applyFont="1" applyFill="1" applyProtection="1">
      <protection locked="0"/>
    </xf>
    <xf numFmtId="166" fontId="37" fillId="0" borderId="0" xfId="1" applyNumberFormat="1" applyFont="1" applyFill="1" applyProtection="1">
      <protection locked="0"/>
    </xf>
    <xf numFmtId="0" fontId="38" fillId="0" borderId="0" xfId="0" applyFont="1" applyFill="1"/>
    <xf numFmtId="166" fontId="38" fillId="0" borderId="0" xfId="1" applyNumberFormat="1" applyFont="1" applyFill="1" applyProtection="1">
      <protection locked="0"/>
    </xf>
    <xf numFmtId="166" fontId="36" fillId="0" borderId="2" xfId="1" applyNumberFormat="1" applyFont="1" applyFill="1" applyBorder="1" applyAlignment="1" applyProtection="1">
      <alignment horizontal="right"/>
    </xf>
    <xf numFmtId="10" fontId="36" fillId="0" borderId="2" xfId="44" applyNumberFormat="1" applyFont="1" applyFill="1" applyBorder="1" applyAlignment="1" applyProtection="1">
      <alignment horizontal="right"/>
    </xf>
    <xf numFmtId="166" fontId="21" fillId="0" borderId="0" xfId="4" applyNumberFormat="1" applyFont="1" applyFill="1"/>
    <xf numFmtId="0" fontId="45" fillId="0" borderId="0" xfId="30" applyFont="1" applyFill="1" applyAlignment="1">
      <alignment vertical="center"/>
    </xf>
    <xf numFmtId="166" fontId="45" fillId="0" borderId="0" xfId="30" applyNumberFormat="1" applyFont="1" applyFill="1" applyAlignment="1">
      <alignment vertical="center"/>
    </xf>
    <xf numFmtId="166" fontId="36" fillId="0" borderId="0" xfId="1" applyNumberFormat="1" applyFont="1" applyFill="1" applyBorder="1" applyProtection="1"/>
    <xf numFmtId="0" fontId="41" fillId="0" borderId="0" xfId="0" applyFont="1" applyFill="1" applyAlignment="1">
      <alignment vertical="center" wrapText="1"/>
    </xf>
    <xf numFmtId="0" fontId="14" fillId="0" borderId="0" xfId="0" applyFont="1" applyFill="1" applyBorder="1" applyAlignment="1">
      <alignment horizontal="left"/>
    </xf>
    <xf numFmtId="0" fontId="40" fillId="0" borderId="0" xfId="0" applyFont="1" applyFill="1" applyAlignment="1">
      <alignment vertical="center" wrapText="1"/>
    </xf>
    <xf numFmtId="0" fontId="36" fillId="0" borderId="0" xfId="0" applyFont="1" applyFill="1" applyBorder="1" applyAlignment="1">
      <alignment vertical="center" wrapText="1"/>
    </xf>
    <xf numFmtId="0" fontId="36" fillId="0" borderId="0" xfId="0" applyFont="1" applyFill="1" applyBorder="1" applyAlignment="1">
      <alignment horizontal="left" vertical="center" wrapText="1"/>
    </xf>
    <xf numFmtId="0" fontId="37" fillId="0" borderId="0" xfId="30" applyFont="1" applyFill="1" applyBorder="1" applyAlignment="1">
      <alignment horizontal="left" vertical="center"/>
    </xf>
    <xf numFmtId="0" fontId="34" fillId="0" borderId="0" xfId="30" applyFill="1" applyBorder="1" applyAlignment="1">
      <alignment vertical="center"/>
    </xf>
    <xf numFmtId="0" fontId="34" fillId="0" borderId="0" xfId="30" applyFill="1" applyAlignment="1">
      <alignment vertical="center"/>
    </xf>
    <xf numFmtId="10" fontId="16" fillId="0" borderId="1" xfId="44" applyNumberFormat="1" applyFont="1" applyFill="1" applyBorder="1" applyAlignment="1" applyProtection="1">
      <alignment horizontal="center" vertical="center" wrapText="1"/>
    </xf>
    <xf numFmtId="10" fontId="16" fillId="0" borderId="0" xfId="44" applyNumberFormat="1" applyFont="1" applyFill="1" applyBorder="1" applyAlignment="1" applyProtection="1">
      <alignment horizontal="center" vertical="center" wrapText="1"/>
    </xf>
    <xf numFmtId="0" fontId="36" fillId="0" borderId="0" xfId="30" applyFont="1" applyFill="1"/>
    <xf numFmtId="166" fontId="46" fillId="0" borderId="0" xfId="0" applyNumberFormat="1" applyFont="1" applyFill="1"/>
    <xf numFmtId="0" fontId="16" fillId="0" borderId="0" xfId="19" applyFont="1" applyFill="1" applyBorder="1" applyAlignment="1" applyProtection="1">
      <alignment horizontal="center" vertical="center" wrapText="1"/>
    </xf>
    <xf numFmtId="0" fontId="16" fillId="0" borderId="0" xfId="19" applyFont="1" applyFill="1" applyBorder="1" applyAlignment="1" applyProtection="1">
      <alignment horizontal="left" vertical="center" wrapText="1"/>
    </xf>
    <xf numFmtId="166" fontId="36" fillId="0" borderId="0" xfId="30" applyNumberFormat="1" applyFont="1" applyFill="1"/>
    <xf numFmtId="9" fontId="36" fillId="0" borderId="0" xfId="30" applyNumberFormat="1" applyFont="1" applyFill="1"/>
    <xf numFmtId="10" fontId="36" fillId="0" borderId="0" xfId="30" applyNumberFormat="1" applyFont="1" applyFill="1"/>
    <xf numFmtId="0" fontId="36" fillId="0" borderId="0" xfId="30" applyFont="1" applyFill="1" applyBorder="1" applyAlignment="1">
      <alignment horizontal="center"/>
    </xf>
    <xf numFmtId="0" fontId="36" fillId="0" borderId="0" xfId="30" applyFont="1" applyFill="1" applyBorder="1"/>
    <xf numFmtId="0" fontId="34" fillId="0" borderId="0" xfId="30" applyFill="1" applyBorder="1" applyAlignment="1">
      <alignment horizontal="center"/>
    </xf>
    <xf numFmtId="0" fontId="34" fillId="0" borderId="0" xfId="30" applyFill="1" applyBorder="1"/>
    <xf numFmtId="0" fontId="34" fillId="0" borderId="0" xfId="30" applyFill="1" applyAlignment="1">
      <alignment horizontal="center"/>
    </xf>
    <xf numFmtId="49" fontId="12" fillId="0" borderId="1" xfId="0" applyNumberFormat="1" applyFont="1" applyFill="1" applyBorder="1" applyAlignment="1" applyProtection="1">
      <alignment horizontal="left" wrapText="1"/>
    </xf>
    <xf numFmtId="49" fontId="12" fillId="0" borderId="1" xfId="0" applyNumberFormat="1" applyFont="1" applyFill="1" applyBorder="1" applyAlignment="1" applyProtection="1">
      <alignment horizontal="center" wrapText="1"/>
    </xf>
    <xf numFmtId="49" fontId="12" fillId="0" borderId="1" xfId="0" applyNumberFormat="1" applyFont="1" applyFill="1" applyBorder="1" applyAlignment="1" applyProtection="1">
      <alignment wrapText="1"/>
    </xf>
    <xf numFmtId="0" fontId="11" fillId="0" borderId="0" xfId="0" applyFont="1" applyFill="1" applyBorder="1"/>
    <xf numFmtId="166" fontId="11" fillId="0" borderId="0" xfId="1" applyNumberFormat="1" applyFont="1" applyFill="1" applyBorder="1" applyProtection="1">
      <protection locked="0"/>
    </xf>
    <xf numFmtId="0" fontId="14" fillId="0" borderId="0" xfId="0" applyFont="1" applyFill="1" applyBorder="1" applyAlignment="1">
      <alignment vertical="center"/>
    </xf>
    <xf numFmtId="0" fontId="14" fillId="0" borderId="1" xfId="0" applyFont="1" applyFill="1" applyBorder="1" applyAlignment="1">
      <alignment horizontal="center" vertical="center"/>
    </xf>
    <xf numFmtId="166" fontId="12" fillId="0" borderId="0" xfId="1" applyNumberFormat="1" applyFont="1" applyFill="1" applyBorder="1" applyAlignment="1" applyProtection="1">
      <alignment horizontal="left"/>
      <protection locked="0"/>
    </xf>
    <xf numFmtId="0" fontId="39" fillId="5" borderId="1" xfId="0" applyNumberFormat="1" applyFont="1" applyFill="1" applyBorder="1" applyAlignment="1" applyProtection="1">
      <alignment horizontal="center" vertical="center" wrapText="1"/>
    </xf>
    <xf numFmtId="0" fontId="48" fillId="0" borderId="1" xfId="19" applyFont="1" applyFill="1" applyBorder="1" applyAlignment="1" applyProtection="1">
      <alignment horizontal="center" vertical="center" wrapText="1"/>
    </xf>
    <xf numFmtId="166" fontId="48" fillId="0" borderId="1" xfId="1" applyNumberFormat="1" applyFont="1" applyFill="1" applyBorder="1" applyAlignment="1" applyProtection="1">
      <alignment horizontal="center" vertical="center" wrapText="1"/>
    </xf>
    <xf numFmtId="49" fontId="26" fillId="0" borderId="1" xfId="19" applyNumberFormat="1" applyFont="1" applyFill="1" applyBorder="1" applyAlignment="1" applyProtection="1">
      <alignment horizontal="left" vertical="center" wrapText="1"/>
    </xf>
    <xf numFmtId="49" fontId="27" fillId="0" borderId="1" xfId="19" applyNumberFormat="1" applyFont="1" applyFill="1" applyBorder="1" applyAlignment="1" applyProtection="1">
      <alignment horizontal="left" vertical="center" wrapText="1"/>
    </xf>
    <xf numFmtId="49" fontId="28" fillId="0" borderId="1" xfId="19" applyNumberFormat="1" applyFont="1" applyFill="1" applyBorder="1" applyAlignment="1" applyProtection="1">
      <alignment horizontal="left" vertical="center" wrapText="1"/>
    </xf>
    <xf numFmtId="11" fontId="27" fillId="0" borderId="1" xfId="19" applyNumberFormat="1" applyFont="1" applyFill="1" applyBorder="1" applyAlignment="1" applyProtection="1">
      <alignment horizontal="left" vertical="center" wrapText="1"/>
    </xf>
    <xf numFmtId="9" fontId="14" fillId="0" borderId="1" xfId="19" applyNumberFormat="1" applyFont="1" applyFill="1" applyBorder="1" applyAlignment="1" applyProtection="1">
      <alignment horizontal="right" vertical="center" wrapText="1"/>
    </xf>
    <xf numFmtId="0" fontId="52" fillId="0" borderId="0" xfId="0" applyNumberFormat="1" applyFont="1" applyFill="1"/>
    <xf numFmtId="0" fontId="14" fillId="2" borderId="1" xfId="0" applyNumberFormat="1" applyFont="1" applyFill="1" applyBorder="1" applyAlignment="1" applyProtection="1">
      <alignment horizontal="left" vertical="center" wrapText="1"/>
    </xf>
    <xf numFmtId="10" fontId="14" fillId="2" borderId="1" xfId="1" applyNumberFormat="1" applyFont="1" applyFill="1" applyBorder="1" applyAlignment="1" applyProtection="1">
      <alignment horizontal="right" vertical="center" wrapText="1"/>
    </xf>
    <xf numFmtId="10" fontId="14" fillId="2" borderId="1" xfId="1" applyNumberFormat="1" applyFont="1" applyFill="1" applyBorder="1" applyAlignment="1" applyProtection="1">
      <alignment vertical="center" wrapText="1"/>
    </xf>
    <xf numFmtId="166" fontId="14" fillId="2" borderId="1" xfId="1" applyNumberFormat="1" applyFont="1" applyFill="1" applyBorder="1" applyAlignment="1" applyProtection="1">
      <alignment vertical="center" wrapText="1"/>
    </xf>
    <xf numFmtId="166" fontId="14" fillId="2" borderId="1" xfId="1" applyNumberFormat="1" applyFont="1" applyFill="1" applyBorder="1" applyAlignment="1" applyProtection="1">
      <alignment horizontal="right" vertical="center" wrapText="1"/>
    </xf>
    <xf numFmtId="165" fontId="14" fillId="2" borderId="1" xfId="1" applyFont="1" applyFill="1" applyBorder="1" applyAlignment="1" applyProtection="1">
      <alignment horizontal="right" vertical="center" wrapText="1"/>
    </xf>
    <xf numFmtId="43" fontId="14" fillId="2" borderId="1" xfId="1" applyNumberFormat="1" applyFont="1" applyFill="1" applyBorder="1" applyAlignment="1" applyProtection="1">
      <alignment vertical="center" wrapText="1"/>
    </xf>
    <xf numFmtId="165" fontId="14" fillId="2" borderId="1" xfId="1" applyNumberFormat="1" applyFont="1" applyFill="1" applyBorder="1" applyAlignment="1" applyProtection="1">
      <alignment vertical="center" wrapText="1"/>
    </xf>
    <xf numFmtId="0" fontId="14" fillId="2" borderId="1" xfId="0" applyNumberFormat="1" applyFont="1" applyFill="1" applyBorder="1" applyAlignment="1" applyProtection="1">
      <alignment vertical="center" wrapText="1"/>
    </xf>
    <xf numFmtId="165" fontId="14" fillId="2" borderId="1" xfId="1" applyNumberFormat="1" applyFont="1" applyFill="1" applyBorder="1" applyAlignment="1" applyProtection="1">
      <alignment horizontal="right" vertical="center" wrapText="1"/>
    </xf>
    <xf numFmtId="0" fontId="14" fillId="0" borderId="0" xfId="0" applyFont="1" applyFill="1" applyAlignment="1">
      <alignment horizontal="left" vertical="center" wrapText="1"/>
    </xf>
    <xf numFmtId="49" fontId="12" fillId="0" borderId="3" xfId="0" applyNumberFormat="1" applyFont="1" applyFill="1" applyBorder="1" applyAlignment="1" applyProtection="1">
      <alignment horizontal="center" vertical="center" wrapText="1"/>
    </xf>
    <xf numFmtId="0" fontId="12" fillId="0" borderId="0" xfId="0" applyFont="1" applyFill="1" applyAlignment="1">
      <alignment horizontal="left" vertical="center" wrapText="1"/>
    </xf>
    <xf numFmtId="0" fontId="14" fillId="0" borderId="0" xfId="0" applyFont="1" applyFill="1" applyAlignment="1">
      <alignment horizontal="center" vertical="center"/>
    </xf>
    <xf numFmtId="166" fontId="26" fillId="0" borderId="1" xfId="1" applyNumberFormat="1" applyFont="1" applyFill="1" applyBorder="1" applyAlignment="1" applyProtection="1">
      <alignment horizontal="right" vertical="center" wrapText="1"/>
      <protection locked="0"/>
    </xf>
    <xf numFmtId="164" fontId="27" fillId="0" borderId="1" xfId="1" applyNumberFormat="1" applyFont="1" applyFill="1" applyBorder="1" applyAlignment="1" applyProtection="1">
      <alignment horizontal="right" vertical="center"/>
    </xf>
    <xf numFmtId="164" fontId="26" fillId="0" borderId="1" xfId="1" applyNumberFormat="1" applyFont="1" applyFill="1" applyBorder="1" applyAlignment="1" applyProtection="1">
      <alignment horizontal="right" vertical="center"/>
    </xf>
    <xf numFmtId="164" fontId="27" fillId="0" borderId="1" xfId="8" applyNumberFormat="1" applyFont="1" applyFill="1" applyBorder="1" applyAlignment="1" applyProtection="1">
      <alignment horizontal="right" vertical="center" wrapText="1"/>
    </xf>
    <xf numFmtId="166" fontId="14" fillId="0" borderId="1" xfId="1" applyNumberFormat="1" applyFont="1" applyFill="1" applyBorder="1" applyAlignment="1" applyProtection="1">
      <alignment horizontal="right" vertical="center" wrapText="1"/>
    </xf>
    <xf numFmtId="41" fontId="14" fillId="0" borderId="1" xfId="0" applyNumberFormat="1" applyFont="1" applyFill="1" applyBorder="1" applyAlignment="1" applyProtection="1">
      <alignment horizontal="right" vertical="center" wrapText="1"/>
    </xf>
    <xf numFmtId="166" fontId="43" fillId="0" borderId="1" xfId="1" applyNumberFormat="1" applyFont="1" applyFill="1" applyBorder="1" applyAlignment="1" applyProtection="1">
      <alignment horizontal="right"/>
    </xf>
    <xf numFmtId="41" fontId="12" fillId="0" borderId="1" xfId="0" applyNumberFormat="1" applyFont="1" applyFill="1" applyBorder="1" applyAlignment="1" applyProtection="1">
      <alignment horizontal="right" vertical="center" wrapText="1"/>
    </xf>
    <xf numFmtId="41" fontId="25" fillId="0" borderId="1" xfId="0" applyNumberFormat="1" applyFont="1" applyFill="1" applyBorder="1" applyAlignment="1" applyProtection="1">
      <alignment horizontal="right" vertical="center" wrapText="1"/>
    </xf>
    <xf numFmtId="167" fontId="14" fillId="0" borderId="1" xfId="0" applyNumberFormat="1" applyFont="1" applyFill="1" applyBorder="1" applyAlignment="1" applyProtection="1">
      <alignment horizontal="right" vertical="center" wrapText="1"/>
    </xf>
    <xf numFmtId="41" fontId="26" fillId="0" borderId="1" xfId="0" applyNumberFormat="1" applyFont="1" applyFill="1" applyBorder="1" applyAlignment="1" applyProtection="1">
      <alignment horizontal="right" vertical="center" wrapText="1"/>
    </xf>
    <xf numFmtId="41" fontId="27" fillId="0" borderId="1" xfId="0" applyNumberFormat="1" applyFont="1" applyFill="1" applyBorder="1" applyAlignment="1" applyProtection="1">
      <alignment horizontal="right" vertical="center" wrapText="1"/>
    </xf>
    <xf numFmtId="10" fontId="27" fillId="0" borderId="1" xfId="0" applyNumberFormat="1" applyFont="1" applyFill="1" applyBorder="1" applyAlignment="1" applyProtection="1">
      <alignment horizontal="right" vertical="center" wrapText="1"/>
    </xf>
    <xf numFmtId="166" fontId="12" fillId="0" borderId="1" xfId="1" applyNumberFormat="1" applyFont="1" applyFill="1" applyBorder="1" applyAlignment="1" applyProtection="1">
      <alignment horizontal="right"/>
    </xf>
    <xf numFmtId="43" fontId="12" fillId="0" borderId="1" xfId="1" applyNumberFormat="1" applyFont="1" applyFill="1" applyBorder="1" applyAlignment="1" applyProtection="1">
      <alignment horizontal="right"/>
    </xf>
    <xf numFmtId="166" fontId="8" fillId="0" borderId="1" xfId="2" applyNumberFormat="1" applyFont="1" applyFill="1" applyBorder="1" applyAlignment="1">
      <alignment horizontal="right" vertical="center"/>
    </xf>
    <xf numFmtId="166" fontId="14" fillId="0" borderId="1" xfId="1" applyNumberFormat="1" applyFont="1" applyFill="1" applyBorder="1" applyAlignment="1" applyProtection="1">
      <alignment horizontal="right"/>
    </xf>
    <xf numFmtId="10" fontId="14" fillId="0" borderId="1" xfId="1" applyNumberFormat="1" applyFont="1" applyFill="1" applyBorder="1" applyAlignment="1" applyProtection="1">
      <alignment horizontal="right"/>
    </xf>
    <xf numFmtId="10" fontId="12" fillId="0" borderId="1" xfId="1" applyNumberFormat="1" applyFont="1" applyFill="1" applyBorder="1" applyAlignment="1" applyProtection="1">
      <alignment horizontal="right"/>
    </xf>
    <xf numFmtId="165" fontId="14" fillId="0" borderId="0" xfId="1" applyFont="1" applyFill="1">
      <protection locked="0"/>
    </xf>
    <xf numFmtId="164" fontId="14" fillId="0" borderId="4" xfId="8" applyNumberFormat="1" applyFont="1" applyFill="1" applyBorder="1" applyAlignment="1" applyProtection="1">
      <alignment horizontal="right" vertical="center" wrapText="1"/>
    </xf>
    <xf numFmtId="0" fontId="55" fillId="0" borderId="4" xfId="30" applyFont="1" applyFill="1" applyBorder="1"/>
    <xf numFmtId="0" fontId="55" fillId="0" borderId="0" xfId="30" applyFont="1" applyFill="1"/>
    <xf numFmtId="0" fontId="23" fillId="2" borderId="0" xfId="0" applyFont="1" applyFill="1" applyAlignment="1">
      <alignment vertical="center"/>
    </xf>
    <xf numFmtId="0" fontId="23" fillId="2" borderId="0" xfId="0" applyFont="1" applyFill="1" applyAlignment="1">
      <alignment horizontal="center" vertical="center"/>
    </xf>
    <xf numFmtId="0" fontId="33" fillId="2" borderId="0" xfId="0" applyFont="1" applyFill="1" applyAlignment="1">
      <alignment vertical="center"/>
    </xf>
    <xf numFmtId="0" fontId="58" fillId="0" borderId="0" xfId="0" applyFont="1" applyFill="1"/>
    <xf numFmtId="0" fontId="23" fillId="2" borderId="0" xfId="0" applyFont="1" applyFill="1" applyAlignment="1">
      <alignment vertical="center" wrapText="1"/>
    </xf>
    <xf numFmtId="49" fontId="22" fillId="3" borderId="1" xfId="37" applyNumberFormat="1" applyFont="1" applyFill="1" applyBorder="1" applyAlignment="1" applyProtection="1">
      <alignment horizontal="center" vertical="center" wrapText="1"/>
    </xf>
    <xf numFmtId="0" fontId="11" fillId="2" borderId="0" xfId="0" applyFont="1" applyFill="1" applyAlignment="1">
      <alignment horizontal="center" vertical="center"/>
    </xf>
    <xf numFmtId="0" fontId="50" fillId="2" borderId="0" xfId="0" applyFont="1" applyFill="1"/>
    <xf numFmtId="0" fontId="59" fillId="2" borderId="4" xfId="0" applyFont="1" applyFill="1" applyBorder="1" applyAlignment="1">
      <alignment horizontal="center" vertical="center"/>
    </xf>
    <xf numFmtId="0" fontId="51" fillId="2" borderId="0" xfId="0" applyFont="1" applyFill="1"/>
    <xf numFmtId="165" fontId="51" fillId="2" borderId="0" xfId="1" applyFont="1" applyFill="1">
      <protection locked="0"/>
    </xf>
    <xf numFmtId="0" fontId="51" fillId="0" borderId="0" xfId="0" applyFont="1" applyFill="1" applyAlignment="1">
      <alignment horizontal="left" vertical="center" wrapText="1"/>
    </xf>
    <xf numFmtId="0" fontId="51" fillId="0" borderId="0" xfId="0" applyFont="1" applyFill="1" applyAlignment="1">
      <alignment vertical="center" wrapText="1"/>
    </xf>
    <xf numFmtId="0" fontId="51" fillId="0" borderId="4" xfId="0" applyFont="1" applyFill="1" applyBorder="1" applyAlignment="1">
      <alignment horizontal="left" vertical="center" wrapText="1"/>
    </xf>
    <xf numFmtId="0" fontId="51" fillId="0" borderId="0" xfId="0" applyFont="1" applyFill="1"/>
    <xf numFmtId="165" fontId="51" fillId="0" borderId="0" xfId="1" applyFont="1" applyFill="1">
      <protection locked="0"/>
    </xf>
    <xf numFmtId="0" fontId="50" fillId="0" borderId="0" xfId="0" applyFont="1" applyFill="1"/>
    <xf numFmtId="0" fontId="8" fillId="0" borderId="0" xfId="0" applyFont="1" applyAlignment="1">
      <alignment wrapText="1"/>
    </xf>
    <xf numFmtId="165" fontId="8" fillId="0" borderId="1" xfId="1" applyFont="1" applyFill="1" applyBorder="1" applyAlignment="1">
      <alignment horizontal="right" vertical="center"/>
      <protection locked="0"/>
    </xf>
    <xf numFmtId="0" fontId="0" fillId="0" borderId="1" xfId="0" applyBorder="1"/>
    <xf numFmtId="165" fontId="0" fillId="0" borderId="1" xfId="1" applyFont="1" applyBorder="1">
      <protection locked="0"/>
    </xf>
    <xf numFmtId="165" fontId="26" fillId="0" borderId="1" xfId="1" applyFont="1" applyFill="1" applyBorder="1" applyAlignment="1">
      <alignment horizontal="right" vertical="center"/>
      <protection locked="0"/>
    </xf>
    <xf numFmtId="165" fontId="27" fillId="0" borderId="1" xfId="1" applyFont="1" applyFill="1" applyBorder="1" applyAlignment="1">
      <alignment horizontal="right" vertical="center"/>
      <protection locked="0"/>
    </xf>
    <xf numFmtId="165" fontId="27" fillId="0" borderId="1" xfId="1" applyFont="1" applyFill="1" applyBorder="1" applyAlignment="1">
      <alignment horizontal="right" vertical="center" wrapText="1"/>
      <protection locked="0"/>
    </xf>
    <xf numFmtId="0" fontId="14" fillId="0" borderId="1" xfId="0" applyFont="1" applyFill="1" applyBorder="1" applyAlignment="1">
      <alignment horizontal="center" vertical="center"/>
    </xf>
    <xf numFmtId="0" fontId="60" fillId="0" borderId="0" xfId="19" applyFont="1" applyFill="1" applyBorder="1" applyAlignment="1" applyProtection="1">
      <alignment horizontal="left" vertical="center"/>
    </xf>
    <xf numFmtId="0" fontId="6" fillId="4" borderId="0" xfId="49" applyFill="1"/>
    <xf numFmtId="0" fontId="11" fillId="2" borderId="0" xfId="48" applyFont="1" applyFill="1" applyAlignment="1">
      <alignment horizontal="center" vertical="center"/>
    </xf>
    <xf numFmtId="0" fontId="14" fillId="2" borderId="0" xfId="48" applyFont="1" applyFill="1" applyAlignment="1">
      <alignment horizontal="left" vertical="center" wrapText="1"/>
    </xf>
    <xf numFmtId="0" fontId="36" fillId="4" borderId="0" xfId="49" applyFont="1" applyFill="1"/>
    <xf numFmtId="0" fontId="37" fillId="6" borderId="1" xfId="49" applyFont="1" applyFill="1" applyBorder="1" applyAlignment="1">
      <alignment horizontal="center" vertical="center" wrapText="1"/>
    </xf>
    <xf numFmtId="49" fontId="14" fillId="2" borderId="1" xfId="49" applyNumberFormat="1" applyFont="1" applyFill="1" applyBorder="1" applyAlignment="1" applyProtection="1">
      <alignment horizontal="center" vertical="center" wrapText="1"/>
    </xf>
    <xf numFmtId="49" fontId="14" fillId="2" borderId="1" xfId="49" applyNumberFormat="1" applyFont="1" applyFill="1" applyBorder="1" applyAlignment="1" applyProtection="1">
      <alignment horizontal="left" vertical="center" wrapText="1"/>
    </xf>
    <xf numFmtId="0" fontId="36" fillId="2" borderId="1" xfId="49" applyFont="1" applyFill="1" applyBorder="1"/>
    <xf numFmtId="0" fontId="36"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36" fillId="2" borderId="0" xfId="49" applyFont="1" applyFill="1" applyAlignment="1">
      <alignment horizontal="center"/>
    </xf>
    <xf numFmtId="0" fontId="36" fillId="2" borderId="0" xfId="49" applyFont="1" applyFill="1"/>
    <xf numFmtId="0" fontId="37" fillId="2" borderId="0" xfId="48" applyFont="1" applyFill="1"/>
    <xf numFmtId="0" fontId="36" fillId="2" borderId="0" xfId="48" applyFont="1" applyFill="1"/>
    <xf numFmtId="166" fontId="37" fillId="2" borderId="0" xfId="50" applyNumberFormat="1" applyFont="1" applyFill="1" applyAlignment="1" applyProtection="1">
      <alignment horizontal="right"/>
      <protection locked="0"/>
    </xf>
    <xf numFmtId="0" fontId="38" fillId="2" borderId="0" xfId="48" applyFont="1" applyFill="1"/>
    <xf numFmtId="166" fontId="38" fillId="2" borderId="0" xfId="50" applyNumberFormat="1" applyFont="1" applyFill="1" applyAlignment="1" applyProtection="1">
      <alignment horizontal="right"/>
      <protection locked="0"/>
    </xf>
    <xf numFmtId="0" fontId="6" fillId="2" borderId="0" xfId="49" applyFill="1"/>
    <xf numFmtId="166" fontId="36" fillId="2" borderId="0" xfId="50" applyNumberFormat="1" applyFont="1" applyFill="1" applyAlignment="1" applyProtection="1">
      <alignment horizontal="right"/>
      <protection locked="0"/>
    </xf>
    <xf numFmtId="0" fontId="36" fillId="2" borderId="0" xfId="48" applyFont="1" applyFill="1" applyBorder="1"/>
    <xf numFmtId="0" fontId="6" fillId="2" borderId="0" xfId="49" applyFill="1" applyBorder="1"/>
    <xf numFmtId="166" fontId="36" fillId="2" borderId="0" xfId="50" applyNumberFormat="1" applyFont="1" applyFill="1" applyBorder="1" applyAlignment="1" applyProtection="1">
      <alignment horizontal="right"/>
      <protection locked="0"/>
    </xf>
    <xf numFmtId="0" fontId="37" fillId="2" borderId="9" xfId="48" applyFont="1" applyFill="1" applyBorder="1"/>
    <xf numFmtId="0" fontId="36" fillId="2" borderId="9" xfId="48" applyFont="1" applyFill="1" applyBorder="1"/>
    <xf numFmtId="166" fontId="36" fillId="2" borderId="0" xfId="1" applyNumberFormat="1" applyFont="1" applyFill="1" applyBorder="1" applyAlignment="1" applyProtection="1">
      <alignment horizontal="left"/>
      <protection locked="0"/>
    </xf>
    <xf numFmtId="166" fontId="37" fillId="2" borderId="9" xfId="1" applyNumberFormat="1" applyFont="1" applyFill="1" applyBorder="1" applyAlignment="1" applyProtection="1">
      <alignment horizontal="left"/>
      <protection locked="0"/>
    </xf>
    <xf numFmtId="0" fontId="6" fillId="4" borderId="0" xfId="49" applyFill="1" applyBorder="1"/>
    <xf numFmtId="0" fontId="12" fillId="2" borderId="0" xfId="43" applyFont="1" applyFill="1" applyBorder="1" applyAlignment="1">
      <alignment vertical="center"/>
    </xf>
    <xf numFmtId="166" fontId="37" fillId="2" borderId="0" xfId="1" applyNumberFormat="1" applyFont="1" applyFill="1" applyBorder="1" applyAlignment="1" applyProtection="1">
      <alignment horizontal="left"/>
      <protection locked="0"/>
    </xf>
    <xf numFmtId="0" fontId="6" fillId="4" borderId="0" xfId="49" applyFill="1" applyAlignment="1">
      <alignment horizontal="center"/>
    </xf>
    <xf numFmtId="165" fontId="14" fillId="0" borderId="0" xfId="237" applyFont="1" applyFill="1"/>
    <xf numFmtId="0" fontId="14" fillId="0" borderId="0" xfId="48" applyFont="1" applyFill="1"/>
    <xf numFmtId="0" fontId="11" fillId="0" borderId="0" xfId="48" applyFont="1" applyFill="1" applyAlignment="1">
      <alignment horizontal="center" vertical="center"/>
    </xf>
    <xf numFmtId="165" fontId="14" fillId="0" borderId="0" xfId="237" applyFont="1" applyFill="1" applyAlignment="1">
      <alignment vertical="center"/>
    </xf>
    <xf numFmtId="0" fontId="14" fillId="0" borderId="0" xfId="48" applyFont="1" applyFill="1" applyAlignment="1">
      <alignment vertical="center"/>
    </xf>
    <xf numFmtId="3" fontId="55" fillId="0" borderId="0" xfId="496" applyNumberFormat="1" applyFont="1" applyFill="1" applyAlignment="1">
      <alignment horizontal="left" vertical="center" wrapText="1"/>
    </xf>
    <xf numFmtId="3" fontId="55" fillId="0" borderId="0" xfId="496" applyNumberFormat="1" applyFont="1" applyFill="1" applyAlignment="1">
      <alignment vertical="center" wrapText="1"/>
    </xf>
    <xf numFmtId="15" fontId="14" fillId="2" borderId="0" xfId="48" applyNumberFormat="1" applyFont="1" applyFill="1" applyAlignment="1">
      <alignment horizontal="left" vertical="center" wrapText="1"/>
    </xf>
    <xf numFmtId="0" fontId="14" fillId="0" borderId="0" xfId="48" applyFont="1" applyFill="1" applyAlignment="1"/>
    <xf numFmtId="0" fontId="14" fillId="0" borderId="0" xfId="48" applyFont="1" applyFill="1" applyBorder="1" applyAlignment="1">
      <alignment vertical="center"/>
    </xf>
    <xf numFmtId="0" fontId="11" fillId="0" borderId="0" xfId="48" applyFont="1" applyFill="1" applyAlignment="1">
      <alignment horizontal="right"/>
    </xf>
    <xf numFmtId="166" fontId="14" fillId="0" borderId="0" xfId="48" applyNumberFormat="1" applyFont="1" applyFill="1"/>
    <xf numFmtId="166" fontId="12" fillId="6" borderId="1" xfId="237" applyNumberFormat="1" applyFont="1" applyFill="1" applyBorder="1" applyAlignment="1" applyProtection="1">
      <alignment horizontal="center" vertical="center" wrapText="1"/>
    </xf>
    <xf numFmtId="0" fontId="14" fillId="0" borderId="1" xfId="48" applyFont="1" applyFill="1" applyBorder="1" applyAlignment="1">
      <alignment horizontal="center" vertical="center"/>
    </xf>
    <xf numFmtId="166" fontId="14" fillId="0" borderId="1" xfId="237" applyNumberFormat="1" applyFont="1" applyFill="1" applyBorder="1" applyAlignment="1" applyProtection="1">
      <alignment horizontal="right" vertical="center" wrapText="1"/>
    </xf>
    <xf numFmtId="10" fontId="14" fillId="0" borderId="1" xfId="709" applyNumberFormat="1" applyFont="1" applyFill="1" applyBorder="1" applyAlignment="1" applyProtection="1">
      <alignment horizontal="right" vertical="center" wrapText="1"/>
    </xf>
    <xf numFmtId="165" fontId="46" fillId="0" borderId="0" xfId="237" applyFont="1" applyFill="1"/>
    <xf numFmtId="0" fontId="46" fillId="0" borderId="0" xfId="48" applyFont="1" applyFill="1"/>
    <xf numFmtId="166" fontId="12" fillId="0" borderId="1" xfId="237" applyNumberFormat="1" applyFont="1" applyFill="1" applyBorder="1" applyAlignment="1" applyProtection="1">
      <alignment horizontal="right" vertical="center" wrapText="1"/>
    </xf>
    <xf numFmtId="10" fontId="12" fillId="0" borderId="1" xfId="709" applyNumberFormat="1" applyFont="1" applyFill="1" applyBorder="1" applyAlignment="1" applyProtection="1">
      <alignment horizontal="right" vertical="center" wrapText="1"/>
    </xf>
    <xf numFmtId="0" fontId="12" fillId="0" borderId="0" xfId="48" applyFont="1" applyFill="1" applyBorder="1" applyAlignment="1">
      <alignment horizontal="center" vertical="center"/>
    </xf>
    <xf numFmtId="49" fontId="12" fillId="0" borderId="0" xfId="19" applyNumberFormat="1" applyFont="1" applyFill="1" applyBorder="1" applyAlignment="1" applyProtection="1">
      <alignment horizontal="left" vertical="center" wrapText="1"/>
    </xf>
    <xf numFmtId="166" fontId="12" fillId="0" borderId="0" xfId="237" applyNumberFormat="1" applyFont="1" applyFill="1" applyBorder="1" applyAlignment="1" applyProtection="1">
      <alignment horizontal="right" vertical="center" wrapText="1"/>
    </xf>
    <xf numFmtId="10" fontId="12" fillId="0" borderId="0" xfId="709" applyNumberFormat="1" applyFont="1" applyFill="1" applyBorder="1" applyAlignment="1" applyProtection="1">
      <alignment horizontal="right" vertical="center" wrapText="1"/>
    </xf>
    <xf numFmtId="0" fontId="14" fillId="0" borderId="0" xfId="48" applyFont="1" applyFill="1" applyAlignment="1">
      <alignment horizontal="center"/>
    </xf>
    <xf numFmtId="166" fontId="14" fillId="0" borderId="0" xfId="237" applyNumberFormat="1" applyFont="1" applyFill="1" applyAlignment="1">
      <alignment horizontal="right"/>
    </xf>
    <xf numFmtId="0" fontId="14" fillId="0" borderId="0" xfId="48" applyFont="1" applyFill="1" applyAlignment="1">
      <alignment wrapText="1"/>
    </xf>
    <xf numFmtId="0" fontId="12" fillId="0" borderId="0" xfId="417" applyFont="1" applyFill="1" applyAlignment="1">
      <alignment vertical="center"/>
    </xf>
    <xf numFmtId="166" fontId="12" fillId="0" borderId="0" xfId="237" applyNumberFormat="1" applyFont="1" applyFill="1" applyAlignment="1"/>
    <xf numFmtId="0" fontId="14" fillId="0" borderId="0" xfId="43" applyNumberFormat="1" applyFont="1" applyFill="1" applyAlignment="1">
      <alignment vertical="center"/>
    </xf>
    <xf numFmtId="166" fontId="14" fillId="0" borderId="0" xfId="237" applyNumberFormat="1" applyFont="1" applyFill="1" applyAlignment="1"/>
    <xf numFmtId="0" fontId="12" fillId="0" borderId="0" xfId="48" applyFont="1" applyFill="1" applyAlignment="1">
      <alignment horizontal="left"/>
    </xf>
    <xf numFmtId="0" fontId="12" fillId="0" borderId="0" xfId="48" applyFont="1" applyFill="1" applyAlignment="1">
      <alignment horizontal="right"/>
    </xf>
    <xf numFmtId="0" fontId="12" fillId="0" borderId="0" xfId="48" applyFont="1" applyFill="1" applyBorder="1" applyAlignment="1">
      <alignment horizontal="left"/>
    </xf>
    <xf numFmtId="0" fontId="12" fillId="0" borderId="0" xfId="48" applyFont="1" applyFill="1" applyBorder="1" applyAlignment="1">
      <alignment horizontal="right"/>
    </xf>
    <xf numFmtId="0" fontId="14" fillId="0" borderId="0" xfId="48" applyFont="1" applyFill="1" applyBorder="1" applyAlignment="1"/>
    <xf numFmtId="0" fontId="12" fillId="0" borderId="9" xfId="43" applyNumberFormat="1" applyFont="1" applyFill="1" applyBorder="1" applyAlignment="1">
      <alignment vertical="center"/>
    </xf>
    <xf numFmtId="166" fontId="37" fillId="2" borderId="9" xfId="1" applyNumberFormat="1" applyFont="1" applyFill="1" applyBorder="1" applyAlignment="1" applyProtection="1">
      <protection locked="0"/>
    </xf>
    <xf numFmtId="165" fontId="14" fillId="0" borderId="9" xfId="237" applyFont="1" applyFill="1" applyBorder="1"/>
    <xf numFmtId="165" fontId="14" fillId="0" borderId="0" xfId="237" applyFont="1" applyFill="1" applyBorder="1"/>
    <xf numFmtId="0" fontId="14" fillId="0" borderId="0" xfId="48" applyFont="1" applyFill="1" applyBorder="1"/>
    <xf numFmtId="0" fontId="12" fillId="0" borderId="0" xfId="43" applyNumberFormat="1" applyFont="1" applyFill="1" applyBorder="1" applyAlignment="1">
      <alignment vertical="center"/>
    </xf>
    <xf numFmtId="0" fontId="14" fillId="0" borderId="0" xfId="43" applyNumberFormat="1" applyFont="1" applyFill="1" applyBorder="1" applyAlignment="1">
      <alignment vertical="center"/>
    </xf>
    <xf numFmtId="166" fontId="14" fillId="0" borderId="0" xfId="237" applyNumberFormat="1" applyFont="1" applyFill="1"/>
    <xf numFmtId="3" fontId="12" fillId="0" borderId="0" xfId="496" applyNumberFormat="1" applyFont="1" applyFill="1" applyAlignment="1">
      <alignment vertical="center" wrapText="1"/>
    </xf>
    <xf numFmtId="3" fontId="14" fillId="0" borderId="0" xfId="496" applyNumberFormat="1" applyFont="1" applyFill="1" applyAlignment="1">
      <alignment vertical="center" wrapText="1"/>
    </xf>
    <xf numFmtId="0" fontId="11" fillId="0" borderId="0" xfId="48" applyFont="1" applyFill="1" applyAlignment="1"/>
    <xf numFmtId="0" fontId="12" fillId="0" borderId="0" xfId="48" applyFont="1" applyFill="1" applyAlignment="1">
      <alignment vertical="center"/>
    </xf>
    <xf numFmtId="0" fontId="11" fillId="0" borderId="0" xfId="48" applyFont="1" applyFill="1" applyAlignment="1">
      <alignment horizontal="right" vertical="center"/>
    </xf>
    <xf numFmtId="166" fontId="12" fillId="0" borderId="1" xfId="237" applyNumberFormat="1" applyFont="1" applyFill="1" applyBorder="1" applyAlignment="1" applyProtection="1">
      <alignment horizontal="center" vertical="center" wrapText="1"/>
    </xf>
    <xf numFmtId="0" fontId="12" fillId="0" borderId="1" xfId="48" applyFont="1" applyFill="1" applyBorder="1" applyAlignment="1">
      <alignment horizontal="center" vertical="center"/>
    </xf>
    <xf numFmtId="166" fontId="12" fillId="0" borderId="1" xfId="237" applyNumberFormat="1" applyFont="1" applyFill="1" applyBorder="1" applyAlignment="1" applyProtection="1">
      <alignment horizontal="left" vertical="center" wrapText="1"/>
    </xf>
    <xf numFmtId="0" fontId="43" fillId="0" borderId="0" xfId="48" applyFont="1" applyFill="1"/>
    <xf numFmtId="166" fontId="14" fillId="0" borderId="1" xfId="237" applyNumberFormat="1" applyFont="1" applyFill="1" applyBorder="1" applyAlignment="1" applyProtection="1">
      <alignment horizontal="left" vertical="center" wrapText="1"/>
    </xf>
    <xf numFmtId="0" fontId="12" fillId="0" borderId="0" xfId="417" applyFont="1" applyFill="1" applyAlignment="1">
      <alignment vertical="top"/>
    </xf>
    <xf numFmtId="166" fontId="12" fillId="0" borderId="0" xfId="237" applyNumberFormat="1" applyFont="1" applyFill="1" applyAlignment="1">
      <alignment horizontal="left"/>
    </xf>
    <xf numFmtId="166" fontId="12" fillId="0" borderId="0" xfId="237" applyNumberFormat="1" applyFont="1" applyFill="1" applyBorder="1" applyAlignment="1">
      <alignment horizontal="left"/>
    </xf>
    <xf numFmtId="0" fontId="12" fillId="0" borderId="9" xfId="43" applyFont="1" applyFill="1" applyBorder="1" applyAlignment="1">
      <alignment vertical="center"/>
    </xf>
    <xf numFmtId="0" fontId="12" fillId="0" borderId="0" xfId="43" applyFont="1" applyFill="1" applyBorder="1" applyAlignment="1">
      <alignment vertical="center"/>
    </xf>
    <xf numFmtId="0" fontId="12" fillId="0" borderId="0" xfId="48" applyFont="1" applyFill="1" applyBorder="1" applyAlignment="1">
      <alignment vertical="center"/>
    </xf>
    <xf numFmtId="0" fontId="12" fillId="0" borderId="0" xfId="422" applyFont="1" applyFill="1" applyBorder="1" applyAlignment="1">
      <alignment vertical="center"/>
    </xf>
    <xf numFmtId="166" fontId="37" fillId="0" borderId="0" xfId="237" applyNumberFormat="1" applyFont="1" applyFill="1" applyAlignment="1">
      <alignment horizontal="center" wrapText="1"/>
    </xf>
    <xf numFmtId="0" fontId="37" fillId="0" borderId="0" xfId="48" applyFont="1" applyFill="1" applyAlignment="1">
      <alignment horizontal="center" wrapText="1"/>
    </xf>
    <xf numFmtId="0" fontId="36" fillId="0" borderId="0" xfId="48" applyFont="1" applyFill="1"/>
    <xf numFmtId="166" fontId="36" fillId="0" borderId="0" xfId="237" applyNumberFormat="1" applyFont="1" applyFill="1" applyAlignment="1">
      <alignment horizontal="center" wrapText="1"/>
    </xf>
    <xf numFmtId="0" fontId="36" fillId="0" borderId="0" xfId="48" applyFont="1" applyFill="1" applyAlignment="1">
      <alignment horizontal="center" wrapText="1"/>
    </xf>
    <xf numFmtId="166" fontId="37" fillId="0" borderId="0" xfId="237" applyNumberFormat="1" applyFont="1" applyFill="1" applyAlignment="1">
      <alignment horizontal="center" vertical="center" wrapText="1"/>
    </xf>
    <xf numFmtId="0" fontId="37" fillId="0" borderId="0" xfId="48" applyFont="1" applyFill="1" applyAlignment="1">
      <alignment horizontal="center" vertical="center" wrapText="1"/>
    </xf>
    <xf numFmtId="166" fontId="38" fillId="0" borderId="0" xfId="237" applyNumberFormat="1" applyFont="1" applyFill="1" applyAlignment="1">
      <alignment horizontal="center" vertical="center"/>
    </xf>
    <xf numFmtId="0" fontId="38" fillId="0" borderId="0" xfId="48" applyFont="1" applyFill="1" applyAlignment="1">
      <alignment horizontal="center" vertical="center"/>
    </xf>
    <xf numFmtId="0" fontId="38" fillId="0" borderId="0" xfId="48" applyFont="1" applyFill="1" applyAlignment="1">
      <alignment horizontal="right" vertical="center"/>
    </xf>
    <xf numFmtId="166" fontId="19" fillId="0" borderId="0" xfId="237" applyNumberFormat="1" applyFont="1" applyFill="1" applyAlignment="1">
      <alignment horizontal="left" vertical="center" wrapText="1"/>
    </xf>
    <xf numFmtId="3" fontId="19" fillId="0" borderId="0" xfId="496" applyNumberFormat="1" applyFont="1" applyFill="1" applyAlignment="1">
      <alignment horizontal="left" vertical="center" wrapText="1"/>
    </xf>
    <xf numFmtId="166" fontId="15" fillId="0" borderId="0" xfId="237" applyNumberFormat="1" applyFont="1" applyFill="1" applyAlignment="1">
      <alignment horizontal="left" vertical="center" wrapText="1"/>
    </xf>
    <xf numFmtId="3" fontId="15" fillId="0" borderId="0" xfId="496" applyNumberFormat="1" applyFont="1" applyFill="1" applyAlignment="1">
      <alignment horizontal="left" vertical="center" wrapText="1"/>
    </xf>
    <xf numFmtId="166" fontId="36" fillId="0" borderId="0" xfId="237" applyNumberFormat="1" applyFont="1" applyFill="1" applyAlignment="1">
      <alignment horizontal="left" wrapText="1"/>
    </xf>
    <xf numFmtId="0" fontId="36" fillId="0" borderId="0" xfId="48" applyFont="1" applyFill="1" applyAlignment="1"/>
    <xf numFmtId="0" fontId="36" fillId="0" borderId="0" xfId="48" applyFont="1" applyFill="1" applyAlignment="1">
      <alignment horizontal="right" vertical="center"/>
    </xf>
    <xf numFmtId="166" fontId="36" fillId="0" borderId="0" xfId="237" applyNumberFormat="1" applyFont="1" applyFill="1" applyAlignment="1">
      <alignment horizontal="right"/>
    </xf>
    <xf numFmtId="0" fontId="36" fillId="0" borderId="0" xfId="48" applyFont="1" applyFill="1" applyAlignment="1">
      <alignment horizontal="right"/>
    </xf>
    <xf numFmtId="0" fontId="37" fillId="0" borderId="0" xfId="48" applyFont="1" applyFill="1" applyBorder="1" applyAlignment="1">
      <alignment vertical="center"/>
    </xf>
    <xf numFmtId="0" fontId="38" fillId="0" borderId="0" xfId="48" applyFont="1" applyFill="1" applyBorder="1" applyAlignment="1">
      <alignment horizontal="right" vertical="center"/>
    </xf>
    <xf numFmtId="166" fontId="37" fillId="0" borderId="0" xfId="237" applyNumberFormat="1" applyFont="1" applyFill="1" applyBorder="1" applyAlignment="1">
      <alignment horizontal="left" vertical="center"/>
    </xf>
    <xf numFmtId="0" fontId="37" fillId="0" borderId="0" xfId="48" applyFont="1" applyFill="1" applyBorder="1" applyAlignment="1">
      <alignment horizontal="left" vertical="center"/>
    </xf>
    <xf numFmtId="166" fontId="16" fillId="0" borderId="0" xfId="237" applyNumberFormat="1" applyFont="1" applyFill="1" applyBorder="1" applyAlignment="1" applyProtection="1">
      <alignment horizontal="center" vertical="center" wrapText="1"/>
    </xf>
    <xf numFmtId="0" fontId="16" fillId="0" borderId="0" xfId="19" applyNumberFormat="1" applyFont="1" applyFill="1" applyBorder="1" applyAlignment="1" applyProtection="1">
      <alignment horizontal="center" vertical="center" wrapText="1"/>
    </xf>
    <xf numFmtId="0" fontId="12" fillId="0" borderId="1" xfId="19" applyNumberFormat="1" applyFont="1" applyFill="1" applyBorder="1" applyAlignment="1" applyProtection="1">
      <alignment horizontal="center" vertical="center" wrapText="1"/>
    </xf>
    <xf numFmtId="0" fontId="12" fillId="0" borderId="3" xfId="19" applyNumberFormat="1" applyFont="1" applyFill="1" applyBorder="1" applyAlignment="1" applyProtection="1">
      <alignment horizontal="center" vertical="center" wrapText="1"/>
    </xf>
    <xf numFmtId="0" fontId="12" fillId="0" borderId="7" xfId="19" applyNumberFormat="1" applyFont="1" applyFill="1" applyBorder="1" applyAlignment="1" applyProtection="1">
      <alignment horizontal="center" vertical="center" wrapText="1"/>
    </xf>
    <xf numFmtId="0" fontId="12" fillId="0" borderId="7" xfId="19" applyNumberFormat="1" applyFont="1" applyFill="1" applyBorder="1" applyAlignment="1" applyProtection="1">
      <alignment horizontal="left" vertical="center" wrapText="1"/>
    </xf>
    <xf numFmtId="0" fontId="12" fillId="0" borderId="33" xfId="19" applyNumberFormat="1" applyFont="1" applyFill="1" applyBorder="1" applyAlignment="1" applyProtection="1">
      <alignment horizontal="center" vertical="center" wrapText="1"/>
    </xf>
    <xf numFmtId="0" fontId="16" fillId="0" borderId="1" xfId="48" applyNumberFormat="1" applyFont="1" applyFill="1" applyBorder="1" applyAlignment="1" applyProtection="1">
      <alignment horizontal="center" vertical="center" wrapText="1"/>
    </xf>
    <xf numFmtId="0" fontId="16" fillId="0" borderId="1" xfId="48" applyNumberFormat="1" applyFont="1" applyFill="1" applyBorder="1" applyAlignment="1" applyProtection="1">
      <alignment horizontal="left" vertical="center" wrapText="1"/>
    </xf>
    <xf numFmtId="3" fontId="16" fillId="0" borderId="1" xfId="48" applyNumberFormat="1" applyFont="1" applyFill="1" applyBorder="1" applyAlignment="1" applyProtection="1">
      <alignment horizontal="right" vertical="center" wrapText="1"/>
    </xf>
    <xf numFmtId="0" fontId="16" fillId="0" borderId="3" xfId="48" applyNumberFormat="1" applyFont="1" applyFill="1" applyBorder="1" applyAlignment="1" applyProtection="1">
      <alignment horizontal="left" vertical="center" wrapText="1"/>
    </xf>
    <xf numFmtId="3" fontId="16" fillId="0" borderId="3" xfId="48" applyNumberFormat="1" applyFont="1" applyFill="1" applyBorder="1" applyAlignment="1" applyProtection="1">
      <alignment horizontal="center" vertical="center" wrapText="1"/>
    </xf>
    <xf numFmtId="10" fontId="16" fillId="0" borderId="3" xfId="48" applyNumberFormat="1" applyFont="1" applyFill="1" applyBorder="1" applyAlignment="1" applyProtection="1">
      <alignment horizontal="right" vertical="center" wrapText="1"/>
    </xf>
    <xf numFmtId="166" fontId="95" fillId="0" borderId="0" xfId="6" applyNumberFormat="1" applyFont="1" applyFill="1" applyAlignment="1" applyProtection="1">
      <alignment horizontal="center" vertical="center"/>
      <protection locked="0"/>
    </xf>
    <xf numFmtId="0" fontId="16" fillId="0" borderId="0" xfId="48" applyNumberFormat="1" applyFont="1" applyFill="1" applyBorder="1" applyAlignment="1" applyProtection="1">
      <alignment horizontal="left" vertical="center" wrapText="1"/>
    </xf>
    <xf numFmtId="0" fontId="36" fillId="0" borderId="0" xfId="48" applyFont="1" applyFill="1" applyBorder="1"/>
    <xf numFmtId="0" fontId="17" fillId="0" borderId="1" xfId="48" applyNumberFormat="1" applyFont="1" applyFill="1" applyBorder="1" applyAlignment="1" applyProtection="1">
      <alignment horizontal="left" vertical="center" wrapText="1"/>
    </xf>
    <xf numFmtId="0" fontId="16" fillId="0" borderId="1" xfId="48" applyNumberFormat="1" applyFont="1" applyFill="1" applyBorder="1" applyAlignment="1" applyProtection="1">
      <alignment horizontal="right" vertical="center" wrapText="1"/>
    </xf>
    <xf numFmtId="0" fontId="16" fillId="0" borderId="3" xfId="48" applyNumberFormat="1" applyFont="1" applyFill="1" applyBorder="1" applyAlignment="1" applyProtection="1">
      <alignment horizontal="right" vertical="center" wrapText="1"/>
    </xf>
    <xf numFmtId="166" fontId="16" fillId="0" borderId="3" xfId="48" applyNumberFormat="1" applyFont="1" applyFill="1" applyBorder="1" applyAlignment="1" applyProtection="1">
      <alignment horizontal="right" vertical="center" wrapText="1"/>
    </xf>
    <xf numFmtId="0" fontId="6" fillId="0" borderId="0" xfId="48" applyFill="1"/>
    <xf numFmtId="3" fontId="16" fillId="0" borderId="3" xfId="48" applyNumberFormat="1" applyFont="1" applyFill="1" applyBorder="1" applyAlignment="1" applyProtection="1">
      <alignment horizontal="right" vertical="center" wrapText="1"/>
    </xf>
    <xf numFmtId="10" fontId="16" fillId="0" borderId="3" xfId="237" applyNumberFormat="1" applyFont="1" applyFill="1" applyBorder="1" applyAlignment="1" applyProtection="1">
      <alignment horizontal="right" vertical="center" wrapText="1"/>
      <protection locked="0"/>
    </xf>
    <xf numFmtId="0" fontId="6" fillId="0" borderId="0" xfId="48" applyFill="1" applyAlignment="1">
      <alignment horizontal="right"/>
    </xf>
    <xf numFmtId="166" fontId="16" fillId="0" borderId="1" xfId="237" applyNumberFormat="1" applyFont="1" applyFill="1" applyBorder="1" applyAlignment="1" applyProtection="1">
      <alignment horizontal="right" vertical="center" wrapText="1"/>
    </xf>
    <xf numFmtId="166" fontId="16" fillId="0" borderId="3" xfId="237" applyNumberFormat="1" applyFont="1" applyFill="1" applyBorder="1" applyAlignment="1" applyProtection="1">
      <alignment horizontal="right" vertical="center" wrapText="1"/>
    </xf>
    <xf numFmtId="166" fontId="17" fillId="0" borderId="1" xfId="237" applyNumberFormat="1" applyFont="1" applyFill="1" applyBorder="1" applyAlignment="1" applyProtection="1">
      <alignment horizontal="right" vertical="center" wrapText="1"/>
      <protection locked="0"/>
    </xf>
    <xf numFmtId="166" fontId="17" fillId="0" borderId="3" xfId="237" applyNumberFormat="1" applyFont="1" applyFill="1" applyBorder="1" applyAlignment="1" applyProtection="1">
      <alignment horizontal="right" vertical="center" wrapText="1"/>
      <protection locked="0"/>
    </xf>
    <xf numFmtId="166" fontId="17" fillId="0" borderId="3" xfId="48" applyNumberFormat="1" applyFont="1" applyFill="1" applyBorder="1" applyAlignment="1" applyProtection="1">
      <alignment horizontal="right" vertical="center" wrapText="1"/>
    </xf>
    <xf numFmtId="10" fontId="17" fillId="0" borderId="3" xfId="237" applyNumberFormat="1" applyFont="1" applyFill="1" applyBorder="1" applyAlignment="1" applyProtection="1">
      <alignment horizontal="right" vertical="center" wrapText="1"/>
      <protection locked="0"/>
    </xf>
    <xf numFmtId="166" fontId="16" fillId="0" borderId="1" xfId="48" applyNumberFormat="1" applyFont="1" applyFill="1" applyBorder="1" applyAlignment="1" applyProtection="1">
      <alignment horizontal="right" vertical="center" wrapText="1"/>
    </xf>
    <xf numFmtId="10" fontId="16" fillId="0" borderId="3" xfId="709" applyNumberFormat="1" applyFont="1" applyFill="1" applyBorder="1" applyAlignment="1" applyProtection="1">
      <alignment horizontal="right" vertical="center" wrapText="1"/>
      <protection locked="0"/>
    </xf>
    <xf numFmtId="0" fontId="35" fillId="0" borderId="0" xfId="48" applyFont="1" applyFill="1"/>
    <xf numFmtId="0" fontId="6" fillId="0" borderId="0" xfId="48" applyFont="1" applyFill="1"/>
    <xf numFmtId="0" fontId="17" fillId="0" borderId="1" xfId="48" applyNumberFormat="1" applyFont="1" applyFill="1" applyBorder="1" applyAlignment="1" applyProtection="1">
      <alignment horizontal="right" vertical="center" wrapText="1"/>
    </xf>
    <xf numFmtId="0" fontId="17" fillId="0" borderId="3" xfId="48" applyNumberFormat="1" applyFont="1" applyFill="1" applyBorder="1" applyAlignment="1" applyProtection="1">
      <alignment horizontal="right" vertical="center" wrapText="1"/>
    </xf>
    <xf numFmtId="166" fontId="17" fillId="0" borderId="3" xfId="237" applyNumberFormat="1" applyFont="1" applyFill="1" applyBorder="1" applyAlignment="1" applyProtection="1">
      <alignment horizontal="right" vertical="center" wrapText="1"/>
    </xf>
    <xf numFmtId="10" fontId="17" fillId="0" borderId="3" xfId="709" applyNumberFormat="1" applyFont="1" applyFill="1" applyBorder="1" applyAlignment="1" applyProtection="1">
      <alignment horizontal="right" vertical="center" wrapText="1"/>
      <protection locked="0"/>
    </xf>
    <xf numFmtId="166" fontId="6" fillId="0" borderId="0" xfId="48" applyNumberFormat="1" applyFill="1"/>
    <xf numFmtId="0" fontId="16" fillId="0" borderId="1" xfId="19" applyNumberFormat="1" applyFont="1" applyFill="1" applyBorder="1" applyAlignment="1" applyProtection="1">
      <alignment horizontal="left" vertical="center" wrapText="1"/>
    </xf>
    <xf numFmtId="3" fontId="16" fillId="0" borderId="1" xfId="19" applyNumberFormat="1" applyFont="1" applyFill="1" applyBorder="1" applyAlignment="1" applyProtection="1">
      <alignment horizontal="right" vertical="center" wrapText="1"/>
    </xf>
    <xf numFmtId="0" fontId="16" fillId="0" borderId="1" xfId="19" applyNumberFormat="1" applyFont="1" applyFill="1" applyBorder="1" applyAlignment="1" applyProtection="1">
      <alignment horizontal="right" vertical="center" wrapText="1"/>
    </xf>
    <xf numFmtId="0" fontId="16" fillId="0" borderId="3" xfId="19" applyNumberFormat="1" applyFont="1" applyFill="1" applyBorder="1" applyAlignment="1" applyProtection="1">
      <alignment horizontal="right" vertical="center" wrapText="1"/>
    </xf>
    <xf numFmtId="3" fontId="16" fillId="0" borderId="3" xfId="19" applyNumberFormat="1" applyFont="1" applyFill="1" applyBorder="1" applyAlignment="1" applyProtection="1">
      <alignment horizontal="right" vertical="center" wrapText="1"/>
    </xf>
    <xf numFmtId="10" fontId="16" fillId="0" borderId="3" xfId="19" applyNumberFormat="1" applyFont="1" applyFill="1" applyBorder="1" applyAlignment="1" applyProtection="1">
      <alignment horizontal="right" vertical="center" wrapText="1"/>
    </xf>
    <xf numFmtId="166" fontId="16" fillId="0" borderId="0" xfId="237" applyNumberFormat="1" applyFont="1" applyFill="1" applyBorder="1" applyAlignment="1" applyProtection="1">
      <alignment horizontal="left" vertical="center" wrapText="1"/>
    </xf>
    <xf numFmtId="0" fontId="16" fillId="0" borderId="0" xfId="19" applyNumberFormat="1" applyFont="1" applyFill="1" applyBorder="1" applyAlignment="1" applyProtection="1">
      <alignment horizontal="left" vertical="center" wrapText="1"/>
    </xf>
    <xf numFmtId="166" fontId="36" fillId="0" borderId="0" xfId="237" applyNumberFormat="1" applyFont="1" applyFill="1"/>
    <xf numFmtId="0" fontId="19" fillId="0" borderId="0" xfId="417" applyFont="1" applyFill="1" applyAlignment="1">
      <alignment vertical="center"/>
    </xf>
    <xf numFmtId="166" fontId="37" fillId="0" borderId="0" xfId="237" applyNumberFormat="1" applyFont="1" applyFill="1" applyAlignment="1">
      <alignment horizontal="right" vertical="center"/>
    </xf>
    <xf numFmtId="0" fontId="11" fillId="0" borderId="0" xfId="43" applyNumberFormat="1" applyFont="1" applyFill="1" applyAlignment="1">
      <alignment vertical="center"/>
    </xf>
    <xf numFmtId="0" fontId="37" fillId="0" borderId="0" xfId="48" applyFont="1" applyFill="1" applyAlignment="1">
      <alignment horizontal="left"/>
    </xf>
    <xf numFmtId="0" fontId="37" fillId="0" borderId="0" xfId="48" applyFont="1" applyFill="1" applyAlignment="1">
      <alignment horizontal="right"/>
    </xf>
    <xf numFmtId="0" fontId="37" fillId="0" borderId="0" xfId="48" applyFont="1" applyFill="1" applyBorder="1" applyAlignment="1">
      <alignment horizontal="left"/>
    </xf>
    <xf numFmtId="0" fontId="36" fillId="0" borderId="0" xfId="48" applyFont="1" applyFill="1" applyBorder="1" applyAlignment="1"/>
    <xf numFmtId="0" fontId="36" fillId="0" borderId="0" xfId="48" applyFont="1" applyFill="1" applyBorder="1" applyAlignment="1">
      <alignment horizontal="right" vertical="center"/>
    </xf>
    <xf numFmtId="0" fontId="36" fillId="0" borderId="9" xfId="48" applyFont="1" applyFill="1" applyBorder="1" applyAlignment="1"/>
    <xf numFmtId="0" fontId="12" fillId="0" borderId="9" xfId="43" applyNumberFormat="1" applyFont="1" applyFill="1" applyBorder="1" applyAlignment="1">
      <alignment horizontal="right" vertical="center"/>
    </xf>
    <xf numFmtId="0" fontId="12" fillId="0" borderId="0" xfId="43" applyNumberFormat="1" applyFont="1" applyFill="1" applyBorder="1" applyAlignment="1">
      <alignment horizontal="right" vertical="center"/>
    </xf>
    <xf numFmtId="166" fontId="36" fillId="2" borderId="9" xfId="1" applyNumberFormat="1" applyFont="1" applyFill="1" applyBorder="1" applyAlignment="1" applyProtection="1">
      <alignment horizontal="left"/>
      <protection locked="0"/>
    </xf>
    <xf numFmtId="166" fontId="12" fillId="0" borderId="0" xfId="237" applyNumberFormat="1" applyFont="1" applyFill="1" applyBorder="1" applyAlignment="1">
      <alignment horizontal="right" vertical="center"/>
    </xf>
    <xf numFmtId="0" fontId="12" fillId="0" borderId="0" xfId="422" applyFont="1" applyFill="1" applyBorder="1" applyAlignment="1">
      <alignment horizontal="right" vertical="center"/>
    </xf>
    <xf numFmtId="0" fontId="12" fillId="0" borderId="0" xfId="422" applyFont="1" applyFill="1" applyAlignment="1">
      <alignment horizontal="right" vertical="center"/>
    </xf>
    <xf numFmtId="166" fontId="12" fillId="0" borderId="0" xfId="237" applyNumberFormat="1" applyFont="1" applyFill="1" applyAlignment="1">
      <alignment horizontal="right" vertical="center"/>
    </xf>
    <xf numFmtId="0" fontId="14" fillId="0" borderId="0" xfId="422" applyFont="1" applyFill="1" applyAlignment="1">
      <alignment horizontal="right" vertical="center"/>
    </xf>
    <xf numFmtId="0" fontId="14" fillId="0" borderId="0" xfId="422" applyFont="1" applyFill="1" applyAlignment="1">
      <alignment vertical="center"/>
    </xf>
    <xf numFmtId="166" fontId="14" fillId="2" borderId="1" xfId="1" applyNumberFormat="1" applyFont="1" applyFill="1" applyBorder="1" applyAlignment="1">
      <alignment vertical="center" wrapText="1"/>
      <protection locked="0"/>
    </xf>
    <xf numFmtId="164" fontId="12" fillId="2" borderId="1" xfId="8" applyNumberFormat="1" applyFont="1" applyFill="1" applyBorder="1" applyAlignment="1" applyProtection="1">
      <alignment horizontal="right" vertical="center" wrapText="1"/>
    </xf>
    <xf numFmtId="164" fontId="12" fillId="2" borderId="3" xfId="8" applyNumberFormat="1" applyFont="1" applyFill="1" applyBorder="1" applyAlignment="1" applyProtection="1">
      <alignment horizontal="right" vertical="center" wrapText="1"/>
    </xf>
    <xf numFmtId="164" fontId="14" fillId="2" borderId="1" xfId="8" applyNumberFormat="1" applyFont="1" applyFill="1" applyBorder="1" applyAlignment="1" applyProtection="1">
      <alignment horizontal="right" vertical="center" wrapText="1"/>
    </xf>
    <xf numFmtId="164" fontId="14" fillId="2" borderId="3" xfId="8" applyNumberFormat="1" applyFont="1" applyFill="1" applyBorder="1" applyAlignment="1" applyProtection="1">
      <alignment horizontal="right" vertical="center" wrapText="1"/>
    </xf>
    <xf numFmtId="164" fontId="14" fillId="2" borderId="1" xfId="1" applyNumberFormat="1" applyFont="1" applyFill="1" applyBorder="1" applyAlignment="1" applyProtection="1">
      <alignment horizontal="right" vertical="center"/>
    </xf>
    <xf numFmtId="164" fontId="14" fillId="2" borderId="3" xfId="1" applyNumberFormat="1" applyFont="1" applyFill="1" applyBorder="1" applyAlignment="1" applyProtection="1">
      <alignment horizontal="right" vertical="center"/>
    </xf>
    <xf numFmtId="41" fontId="26" fillId="2" borderId="1" xfId="0" applyNumberFormat="1" applyFont="1" applyFill="1" applyBorder="1" applyAlignment="1" applyProtection="1">
      <alignment horizontal="right" vertical="center" wrapText="1"/>
    </xf>
    <xf numFmtId="41" fontId="27" fillId="2" borderId="1" xfId="0" applyNumberFormat="1" applyFont="1" applyFill="1" applyBorder="1" applyAlignment="1" applyProtection="1">
      <alignment horizontal="right" vertical="center" wrapText="1"/>
    </xf>
    <xf numFmtId="41" fontId="182" fillId="2" borderId="1" xfId="30" applyNumberFormat="1" applyFont="1" applyFill="1" applyBorder="1" applyAlignment="1">
      <alignment horizontal="right" vertical="center"/>
    </xf>
    <xf numFmtId="164" fontId="27" fillId="2" borderId="1" xfId="0" applyNumberFormat="1" applyFont="1" applyFill="1" applyBorder="1" applyAlignment="1" applyProtection="1">
      <alignment horizontal="right" vertical="center" wrapText="1"/>
    </xf>
    <xf numFmtId="164" fontId="26" fillId="2" borderId="1" xfId="0" applyNumberFormat="1" applyFont="1" applyFill="1" applyBorder="1" applyAlignment="1" applyProtection="1">
      <alignment horizontal="right" vertical="center" wrapText="1"/>
    </xf>
    <xf numFmtId="166" fontId="27" fillId="2" borderId="1" xfId="0" applyNumberFormat="1" applyFont="1" applyFill="1" applyBorder="1" applyAlignment="1" applyProtection="1">
      <alignment horizontal="right" vertical="center" wrapText="1"/>
    </xf>
    <xf numFmtId="165" fontId="27" fillId="2" borderId="1" xfId="0" applyNumberFormat="1" applyFont="1" applyFill="1" applyBorder="1" applyAlignment="1" applyProtection="1">
      <alignment horizontal="right" vertical="center" wrapText="1"/>
    </xf>
    <xf numFmtId="166" fontId="182" fillId="2" borderId="1" xfId="30" applyNumberFormat="1" applyFont="1" applyFill="1" applyBorder="1" applyAlignment="1">
      <alignment horizontal="right" vertical="center"/>
    </xf>
    <xf numFmtId="164" fontId="49" fillId="2" borderId="1" xfId="0" applyNumberFormat="1" applyFont="1" applyFill="1" applyBorder="1" applyAlignment="1" applyProtection="1">
      <alignment horizontal="right" vertical="center" wrapText="1"/>
    </xf>
    <xf numFmtId="41" fontId="183" fillId="2" borderId="1" xfId="30" applyNumberFormat="1" applyFont="1" applyFill="1" applyBorder="1" applyAlignment="1">
      <alignment horizontal="right" vertical="center"/>
    </xf>
    <xf numFmtId="166" fontId="27" fillId="2" borderId="1" xfId="1" applyNumberFormat="1" applyFont="1" applyFill="1" applyBorder="1" applyAlignment="1" applyProtection="1">
      <alignment horizontal="right" vertical="center"/>
    </xf>
    <xf numFmtId="166" fontId="12" fillId="2" borderId="1" xfId="5" applyNumberFormat="1" applyFont="1" applyFill="1" applyBorder="1" applyAlignment="1" applyProtection="1">
      <alignment vertical="center"/>
      <protection locked="0"/>
    </xf>
    <xf numFmtId="166" fontId="14" fillId="2" borderId="1" xfId="5" applyNumberFormat="1" applyFont="1" applyFill="1" applyBorder="1" applyAlignment="1" applyProtection="1">
      <alignment horizontal="left" vertical="center" wrapText="1"/>
      <protection locked="0"/>
    </xf>
    <xf numFmtId="10" fontId="36" fillId="2" borderId="1" xfId="1" applyNumberFormat="1" applyFont="1" applyFill="1" applyBorder="1" applyAlignment="1" applyProtection="1">
      <alignment vertical="center" wrapText="1"/>
    </xf>
    <xf numFmtId="0" fontId="36" fillId="2" borderId="1" xfId="0" applyNumberFormat="1" applyFont="1" applyFill="1" applyBorder="1" applyAlignment="1" applyProtection="1">
      <alignment vertical="center" wrapText="1"/>
    </xf>
    <xf numFmtId="10" fontId="14" fillId="7" borderId="1" xfId="44" applyNumberFormat="1" applyFont="1" applyFill="1" applyBorder="1" applyAlignment="1" applyProtection="1">
      <alignment horizontal="right" vertical="center" wrapText="1"/>
    </xf>
    <xf numFmtId="164" fontId="14" fillId="0" borderId="1" xfId="8" applyNumberFormat="1" applyFont="1" applyFill="1" applyBorder="1" applyAlignment="1" applyProtection="1">
      <alignment horizontal="right" vertical="center" wrapText="1"/>
    </xf>
    <xf numFmtId="164" fontId="12" fillId="0" borderId="3" xfId="8" applyNumberFormat="1" applyFont="1" applyFill="1" applyBorder="1" applyAlignment="1" applyProtection="1">
      <alignment horizontal="right" vertical="center" wrapText="1"/>
    </xf>
    <xf numFmtId="2" fontId="14" fillId="0" borderId="1" xfId="8" quotePrefix="1" applyNumberFormat="1" applyFont="1" applyFill="1" applyBorder="1" applyAlignment="1" applyProtection="1">
      <alignment horizontal="center" vertical="center" wrapText="1"/>
    </xf>
    <xf numFmtId="49" fontId="14" fillId="0" borderId="1" xfId="19" quotePrefix="1" applyNumberFormat="1" applyFont="1" applyFill="1" applyBorder="1" applyAlignment="1" applyProtection="1">
      <alignment horizontal="left" vertical="center" wrapText="1"/>
    </xf>
    <xf numFmtId="0" fontId="14" fillId="0" borderId="1" xfId="0" quotePrefix="1" applyNumberFormat="1" applyFont="1" applyFill="1" applyBorder="1" applyAlignment="1" applyProtection="1">
      <alignment horizontal="left" vertical="center" wrapText="1"/>
    </xf>
    <xf numFmtId="169" fontId="27" fillId="0" borderId="1" xfId="0" applyNumberFormat="1" applyFont="1" applyFill="1" applyBorder="1" applyAlignment="1" applyProtection="1">
      <alignment horizontal="right" vertical="center" wrapText="1"/>
    </xf>
    <xf numFmtId="49" fontId="12" fillId="0" borderId="3"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wrapText="1"/>
    </xf>
    <xf numFmtId="49" fontId="12" fillId="0" borderId="6" xfId="0" applyNumberFormat="1" applyFont="1" applyFill="1" applyBorder="1" applyAlignment="1" applyProtection="1">
      <alignment horizontal="center" vertical="center" wrapText="1"/>
    </xf>
    <xf numFmtId="49" fontId="12" fillId="0" borderId="7" xfId="0" applyNumberFormat="1" applyFont="1" applyFill="1" applyBorder="1" applyAlignment="1" applyProtection="1">
      <alignment horizontal="center" vertical="center" wrapText="1"/>
    </xf>
    <xf numFmtId="0" fontId="14" fillId="0" borderId="0" xfId="0" applyFont="1" applyFill="1" applyAlignment="1">
      <alignment horizontal="left" vertical="center" wrapText="1"/>
    </xf>
    <xf numFmtId="0" fontId="12" fillId="0" borderId="0" xfId="0" applyFont="1" applyFill="1" applyAlignment="1">
      <alignment horizontal="left" vertical="center" wrapText="1"/>
    </xf>
    <xf numFmtId="0" fontId="51" fillId="0" borderId="0" xfId="0" applyFont="1" applyFill="1" applyAlignment="1">
      <alignment horizontal="left" vertical="center" wrapText="1"/>
    </xf>
    <xf numFmtId="0" fontId="53" fillId="0" borderId="0" xfId="0" applyFont="1" applyFill="1" applyAlignment="1">
      <alignment horizontal="right" vertical="center" wrapText="1"/>
    </xf>
    <xf numFmtId="0" fontId="54" fillId="0" borderId="0" xfId="0" applyFont="1" applyFill="1" applyAlignment="1">
      <alignment horizontal="right" vertical="center" wrapText="1"/>
    </xf>
    <xf numFmtId="0" fontId="10" fillId="0" borderId="0" xfId="0" applyFont="1" applyFill="1" applyAlignment="1">
      <alignment horizontal="center" vertical="center" wrapText="1"/>
    </xf>
    <xf numFmtId="0" fontId="51" fillId="2" borderId="0" xfId="0" applyFont="1" applyFill="1" applyAlignment="1">
      <alignment horizontal="center" vertical="center"/>
    </xf>
    <xf numFmtId="0" fontId="14" fillId="0" borderId="0" xfId="0" applyFont="1" applyFill="1" applyAlignment="1">
      <alignment horizontal="center" vertical="top"/>
    </xf>
    <xf numFmtId="0" fontId="12" fillId="0" borderId="0" xfId="0" applyFont="1" applyFill="1" applyAlignment="1">
      <alignment horizontal="center"/>
    </xf>
    <xf numFmtId="0" fontId="14" fillId="0" borderId="0" xfId="43" applyFont="1" applyFill="1" applyAlignment="1">
      <alignment horizontal="center" vertical="center"/>
    </xf>
    <xf numFmtId="0" fontId="14" fillId="0" borderId="0" xfId="0" applyFont="1" applyFill="1" applyBorder="1" applyAlignment="1">
      <alignment horizontal="center" vertical="center"/>
    </xf>
    <xf numFmtId="0" fontId="22" fillId="0" borderId="0" xfId="0" applyFont="1" applyFill="1" applyAlignment="1">
      <alignment horizontal="right" vertical="center" wrapText="1"/>
    </xf>
    <xf numFmtId="0" fontId="23" fillId="0" borderId="0" xfId="0" applyFont="1" applyFill="1" applyAlignment="1">
      <alignment horizontal="right" vertical="center" wrapText="1"/>
    </xf>
    <xf numFmtId="0" fontId="59" fillId="2" borderId="0" xfId="0" applyFont="1" applyFill="1" applyAlignment="1">
      <alignment horizontal="center" vertical="center"/>
    </xf>
    <xf numFmtId="0" fontId="42" fillId="0" borderId="0" xfId="0" applyFont="1" applyFill="1" applyAlignment="1">
      <alignment horizontal="right" vertical="center" wrapText="1"/>
    </xf>
    <xf numFmtId="0" fontId="57" fillId="0" borderId="0" xfId="0" applyFont="1" applyFill="1" applyAlignment="1">
      <alignment horizontal="right" vertical="center" wrapText="1"/>
    </xf>
    <xf numFmtId="0" fontId="11" fillId="0" borderId="0" xfId="0" applyFont="1" applyFill="1" applyAlignment="1">
      <alignment horizontal="center" vertical="center"/>
    </xf>
    <xf numFmtId="0" fontId="11" fillId="2" borderId="0" xfId="0" applyFont="1" applyFill="1" applyAlignment="1">
      <alignment horizontal="center" vertical="center"/>
    </xf>
    <xf numFmtId="0" fontId="9" fillId="0" borderId="0" xfId="0" applyFont="1" applyFill="1" applyAlignment="1">
      <alignment horizontal="right" vertical="center" wrapText="1"/>
    </xf>
    <xf numFmtId="0" fontId="14" fillId="0" borderId="1" xfId="0" applyFont="1" applyFill="1" applyBorder="1" applyAlignment="1">
      <alignment horizontal="center" vertical="center"/>
    </xf>
    <xf numFmtId="0" fontId="12" fillId="2" borderId="0" xfId="0" applyFont="1" applyFill="1" applyAlignment="1">
      <alignment horizontal="left" vertical="center" wrapText="1"/>
    </xf>
    <xf numFmtId="0" fontId="10" fillId="2" borderId="0" xfId="0" applyFont="1" applyFill="1" applyAlignment="1">
      <alignment horizontal="center" vertical="center" wrapText="1"/>
    </xf>
    <xf numFmtId="0" fontId="14" fillId="2" borderId="0" xfId="0" applyFont="1" applyFill="1" applyAlignment="1">
      <alignment horizontal="left" vertical="center" wrapText="1"/>
    </xf>
    <xf numFmtId="0" fontId="42" fillId="2" borderId="0" xfId="0" applyFont="1" applyFill="1" applyAlignment="1">
      <alignment horizontal="right" vertical="center" wrapText="1"/>
    </xf>
    <xf numFmtId="0" fontId="9" fillId="2" borderId="0" xfId="0" applyFont="1" applyFill="1" applyAlignment="1">
      <alignment horizontal="right" vertical="center" wrapText="1"/>
    </xf>
    <xf numFmtId="49" fontId="39" fillId="6" borderId="1" xfId="0" applyNumberFormat="1"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7" fillId="2" borderId="7" xfId="8" applyFont="1" applyFill="1" applyBorder="1" applyAlignment="1" applyProtection="1">
      <alignment horizontal="center" vertical="center" wrapText="1"/>
    </xf>
    <xf numFmtId="0" fontId="40" fillId="2" borderId="0" xfId="0" applyFont="1" applyFill="1" applyAlignment="1">
      <alignment horizontal="left" vertical="center" wrapText="1"/>
    </xf>
    <xf numFmtId="0" fontId="41" fillId="2" borderId="0" xfId="0" applyFont="1" applyFill="1" applyAlignment="1">
      <alignment horizontal="left" vertical="center" wrapText="1"/>
    </xf>
    <xf numFmtId="0" fontId="19" fillId="2" borderId="0" xfId="0" applyFont="1" applyFill="1" applyAlignment="1">
      <alignment horizontal="left" vertical="center" wrapText="1"/>
    </xf>
    <xf numFmtId="0" fontId="37" fillId="6" borderId="6" xfId="30" applyFont="1" applyFill="1" applyBorder="1" applyAlignment="1">
      <alignment horizontal="center" vertical="center" wrapText="1"/>
    </xf>
    <xf numFmtId="0" fontId="37" fillId="6" borderId="7" xfId="30" applyFont="1" applyFill="1" applyBorder="1" applyAlignment="1">
      <alignment horizontal="center" vertical="center" wrapText="1"/>
    </xf>
    <xf numFmtId="0" fontId="37" fillId="6" borderId="3" xfId="30" applyFont="1" applyFill="1" applyBorder="1" applyAlignment="1">
      <alignment horizontal="center" vertical="center" wrapText="1"/>
    </xf>
    <xf numFmtId="0" fontId="37" fillId="6" borderId="5" xfId="30" applyFont="1" applyFill="1" applyBorder="1" applyAlignment="1">
      <alignment horizontal="center" vertical="center" wrapText="1"/>
    </xf>
    <xf numFmtId="0" fontId="16" fillId="6" borderId="6" xfId="30" applyFont="1" applyFill="1" applyBorder="1" applyAlignment="1" applyProtection="1">
      <alignment horizontal="center" vertical="center" wrapText="1"/>
    </xf>
    <xf numFmtId="0" fontId="16" fillId="6" borderId="7" xfId="30" applyFont="1" applyFill="1" applyBorder="1" applyAlignment="1" applyProtection="1">
      <alignment horizontal="center" vertical="center" wrapText="1"/>
    </xf>
    <xf numFmtId="0" fontId="63" fillId="2" borderId="2" xfId="49" applyFont="1" applyFill="1" applyBorder="1" applyAlignment="1">
      <alignment horizontal="left"/>
    </xf>
    <xf numFmtId="0" fontId="37" fillId="6" borderId="6" xfId="49" applyFont="1" applyFill="1" applyBorder="1" applyAlignment="1">
      <alignment horizontal="center" vertical="center" wrapText="1"/>
    </xf>
    <xf numFmtId="0" fontId="37" fillId="6" borderId="7" xfId="49" applyFont="1" applyFill="1" applyBorder="1" applyAlignment="1">
      <alignment horizontal="center" vertical="center" wrapText="1"/>
    </xf>
    <xf numFmtId="0" fontId="37" fillId="6" borderId="1" xfId="49" applyFont="1" applyFill="1" applyBorder="1" applyAlignment="1">
      <alignment horizontal="center" vertical="center" wrapText="1"/>
    </xf>
    <xf numFmtId="0" fontId="38" fillId="2" borderId="9" xfId="49" applyFont="1" applyFill="1" applyBorder="1" applyAlignment="1">
      <alignment horizontal="left"/>
    </xf>
    <xf numFmtId="0" fontId="14" fillId="2" borderId="0" xfId="48" applyFont="1" applyFill="1" applyAlignment="1">
      <alignment horizontal="left" vertical="center" wrapText="1"/>
    </xf>
    <xf numFmtId="0" fontId="41" fillId="2" borderId="0" xfId="48" applyFont="1" applyFill="1" applyAlignment="1">
      <alignment horizontal="left" vertical="center" wrapText="1"/>
    </xf>
    <xf numFmtId="0" fontId="12" fillId="2" borderId="0" xfId="48" applyFont="1" applyFill="1" applyAlignment="1">
      <alignment horizontal="left" vertical="center" wrapText="1"/>
    </xf>
    <xf numFmtId="0" fontId="56" fillId="2" borderId="0" xfId="48" applyFont="1" applyFill="1" applyAlignment="1">
      <alignment horizontal="left" vertical="center" wrapText="1"/>
    </xf>
    <xf numFmtId="0" fontId="62" fillId="2" borderId="0" xfId="48" applyFont="1" applyFill="1" applyAlignment="1">
      <alignment horizontal="right" vertical="center" wrapText="1"/>
    </xf>
    <xf numFmtId="0" fontId="9" fillId="2" borderId="0" xfId="48" applyFont="1" applyFill="1" applyAlignment="1">
      <alignment horizontal="right" vertical="center" wrapText="1"/>
    </xf>
    <xf numFmtId="0" fontId="10" fillId="2" borderId="0" xfId="48" applyFont="1" applyFill="1" applyAlignment="1">
      <alignment horizontal="center" vertical="center" wrapText="1"/>
    </xf>
    <xf numFmtId="15" fontId="11" fillId="2" borderId="0" xfId="48" applyNumberFormat="1" applyFont="1" applyFill="1" applyAlignment="1">
      <alignment horizontal="center" vertical="center"/>
    </xf>
    <xf numFmtId="0" fontId="11" fillId="2" borderId="0" xfId="48" applyFont="1" applyFill="1" applyAlignment="1">
      <alignment horizontal="center" vertical="center"/>
    </xf>
    <xf numFmtId="0" fontId="11" fillId="0" borderId="9" xfId="48" applyFont="1" applyFill="1" applyBorder="1" applyAlignment="1">
      <alignment horizontal="left" vertical="center"/>
    </xf>
    <xf numFmtId="0" fontId="12" fillId="6" borderId="6" xfId="19" applyNumberFormat="1" applyFont="1" applyFill="1" applyBorder="1" applyAlignment="1" applyProtection="1">
      <alignment horizontal="center" vertical="center" wrapText="1"/>
    </xf>
    <xf numFmtId="0" fontId="12" fillId="6" borderId="7" xfId="19" applyNumberFormat="1" applyFont="1" applyFill="1" applyBorder="1" applyAlignment="1" applyProtection="1">
      <alignment horizontal="center" vertical="center" wrapText="1"/>
    </xf>
    <xf numFmtId="166" fontId="12" fillId="6" borderId="3" xfId="237" applyNumberFormat="1" applyFont="1" applyFill="1" applyBorder="1" applyAlignment="1" applyProtection="1">
      <alignment horizontal="center" vertical="center" wrapText="1"/>
    </xf>
    <xf numFmtId="166" fontId="12" fillId="6" borderId="5" xfId="237" applyNumberFormat="1" applyFont="1" applyFill="1" applyBorder="1" applyAlignment="1" applyProtection="1">
      <alignment horizontal="center" vertical="center" wrapText="1"/>
    </xf>
    <xf numFmtId="0" fontId="14" fillId="0" borderId="0" xfId="48" applyFont="1" applyFill="1" applyAlignment="1">
      <alignment vertical="center" wrapText="1"/>
    </xf>
    <xf numFmtId="3" fontId="14" fillId="0" borderId="0" xfId="49" applyNumberFormat="1" applyFont="1" applyFill="1" applyAlignment="1">
      <alignment horizontal="left" vertical="center" wrapText="1"/>
    </xf>
    <xf numFmtId="3" fontId="41" fillId="0" borderId="0" xfId="49" applyNumberFormat="1" applyFont="1" applyFill="1" applyAlignment="1">
      <alignment horizontal="left" vertical="center" wrapText="1"/>
    </xf>
    <xf numFmtId="3" fontId="12" fillId="0" borderId="0" xfId="49" applyNumberFormat="1" applyFont="1" applyFill="1" applyAlignment="1">
      <alignment horizontal="left" vertical="center" wrapText="1"/>
    </xf>
    <xf numFmtId="0" fontId="56" fillId="0" borderId="0" xfId="48" applyFont="1" applyFill="1" applyAlignment="1">
      <alignment vertical="center" wrapText="1"/>
    </xf>
    <xf numFmtId="3" fontId="41" fillId="0" borderId="0" xfId="496" applyNumberFormat="1" applyFont="1" applyFill="1" applyAlignment="1">
      <alignment horizontal="left" vertical="center" wrapText="1"/>
    </xf>
    <xf numFmtId="0" fontId="12" fillId="0" borderId="0" xfId="48" applyFont="1" applyFill="1" applyAlignment="1">
      <alignment horizontal="right" vertical="center" wrapText="1"/>
    </xf>
    <xf numFmtId="0" fontId="11" fillId="0" borderId="0" xfId="48" applyFont="1" applyFill="1" applyAlignment="1">
      <alignment horizontal="right" vertical="center" wrapText="1"/>
    </xf>
    <xf numFmtId="0" fontId="10" fillId="0" borderId="0" xfId="48" applyFont="1" applyFill="1" applyAlignment="1">
      <alignment horizontal="center" vertical="center" wrapText="1"/>
    </xf>
    <xf numFmtId="15" fontId="11" fillId="0" borderId="0" xfId="48" applyNumberFormat="1" applyFont="1" applyFill="1" applyAlignment="1">
      <alignment horizontal="center" vertical="center"/>
    </xf>
    <xf numFmtId="0" fontId="11" fillId="0" borderId="0" xfId="48" applyFont="1" applyFill="1" applyAlignment="1">
      <alignment horizontal="center" vertical="center"/>
    </xf>
    <xf numFmtId="3" fontId="14" fillId="0" borderId="0" xfId="496" applyNumberFormat="1" applyFont="1" applyFill="1" applyAlignment="1">
      <alignment horizontal="left" vertical="center" wrapText="1"/>
    </xf>
    <xf numFmtId="3" fontId="12" fillId="0" borderId="0" xfId="496" applyNumberFormat="1" applyFont="1" applyFill="1" applyAlignment="1">
      <alignment horizontal="left" vertical="center" wrapText="1"/>
    </xf>
    <xf numFmtId="0" fontId="41" fillId="0" borderId="0" xfId="48" applyFont="1" applyFill="1" applyAlignment="1">
      <alignment vertical="center" wrapText="1"/>
    </xf>
    <xf numFmtId="0" fontId="12" fillId="0" borderId="6" xfId="19" applyNumberFormat="1" applyFont="1" applyFill="1" applyBorder="1" applyAlignment="1" applyProtection="1">
      <alignment horizontal="center" vertical="center" wrapText="1"/>
    </xf>
    <xf numFmtId="0" fontId="12" fillId="0" borderId="7" xfId="19" applyNumberFormat="1" applyFont="1" applyFill="1" applyBorder="1" applyAlignment="1" applyProtection="1">
      <alignment horizontal="center" vertical="center" wrapText="1"/>
    </xf>
    <xf numFmtId="166" fontId="12" fillId="0" borderId="3" xfId="237" applyNumberFormat="1" applyFont="1" applyFill="1" applyBorder="1" applyAlignment="1" applyProtection="1">
      <alignment horizontal="center" vertical="center" wrapText="1"/>
    </xf>
    <xf numFmtId="166" fontId="12" fillId="0" borderId="5" xfId="237" applyNumberFormat="1" applyFont="1" applyFill="1" applyBorder="1" applyAlignment="1" applyProtection="1">
      <alignment horizontal="center" vertical="center" wrapText="1"/>
    </xf>
    <xf numFmtId="166" fontId="12" fillId="0" borderId="6" xfId="237" applyNumberFormat="1" applyFont="1" applyFill="1" applyBorder="1" applyAlignment="1" applyProtection="1">
      <alignment horizontal="center" vertical="center" wrapText="1"/>
    </xf>
    <xf numFmtId="166" fontId="12" fillId="0" borderId="7" xfId="237" applyNumberFormat="1" applyFont="1" applyFill="1" applyBorder="1" applyAlignment="1" applyProtection="1">
      <alignment horizontal="center" vertical="center" wrapText="1"/>
    </xf>
    <xf numFmtId="0" fontId="12" fillId="0" borderId="0" xfId="48" applyFont="1" applyFill="1" applyAlignment="1">
      <alignment horizontal="right" wrapText="1"/>
    </xf>
    <xf numFmtId="0" fontId="37" fillId="0" borderId="0" xfId="48" applyFont="1" applyFill="1" applyAlignment="1">
      <alignment horizontal="center"/>
    </xf>
    <xf numFmtId="0" fontId="36" fillId="0" borderId="0" xfId="48" applyFont="1" applyFill="1" applyAlignment="1">
      <alignment horizontal="center"/>
    </xf>
    <xf numFmtId="0" fontId="12" fillId="0" borderId="3" xfId="19" applyNumberFormat="1" applyFont="1" applyFill="1" applyBorder="1" applyAlignment="1" applyProtection="1">
      <alignment horizontal="center" vertical="center" wrapText="1"/>
    </xf>
    <xf numFmtId="0" fontId="12" fillId="0" borderId="5" xfId="19" applyNumberFormat="1" applyFont="1" applyFill="1" applyBorder="1" applyAlignment="1" applyProtection="1">
      <alignment horizontal="center" vertical="center" wrapText="1"/>
    </xf>
    <xf numFmtId="0" fontId="12" fillId="0" borderId="32" xfId="19" applyNumberFormat="1" applyFont="1" applyFill="1" applyBorder="1" applyAlignment="1" applyProtection="1">
      <alignment horizontal="center" vertical="center" wrapText="1"/>
    </xf>
    <xf numFmtId="0" fontId="12" fillId="0" borderId="33" xfId="19" applyNumberFormat="1" applyFont="1" applyFill="1" applyBorder="1" applyAlignment="1" applyProtection="1">
      <alignment horizontal="center" vertical="center" wrapText="1"/>
    </xf>
    <xf numFmtId="0" fontId="36" fillId="0" borderId="0" xfId="48" applyFont="1" applyFill="1" applyAlignment="1">
      <alignment vertical="center" wrapText="1"/>
    </xf>
    <xf numFmtId="3" fontId="15" fillId="0" borderId="0" xfId="496" applyNumberFormat="1" applyFont="1" applyFill="1" applyAlignment="1">
      <alignment horizontal="left" vertical="center" wrapText="1"/>
    </xf>
    <xf numFmtId="3" fontId="19" fillId="0" borderId="0" xfId="496" applyNumberFormat="1" applyFont="1" applyFill="1" applyAlignment="1">
      <alignment horizontal="left" vertical="center" wrapText="1"/>
    </xf>
    <xf numFmtId="0" fontId="37" fillId="0" borderId="0" xfId="48" applyFont="1" applyFill="1" applyAlignment="1">
      <alignment horizontal="right" vertical="center" wrapText="1"/>
    </xf>
    <xf numFmtId="0" fontId="38" fillId="0" borderId="0" xfId="48" applyFont="1" applyFill="1" applyAlignment="1">
      <alignment horizontal="right" vertical="center" wrapText="1"/>
    </xf>
    <xf numFmtId="0" fontId="167" fillId="0" borderId="0" xfId="48" applyFont="1" applyFill="1" applyAlignment="1">
      <alignment horizontal="center" vertical="center" wrapText="1"/>
    </xf>
    <xf numFmtId="15" fontId="38" fillId="0" borderId="0" xfId="48" applyNumberFormat="1" applyFont="1" applyFill="1" applyAlignment="1">
      <alignment horizontal="center" vertical="center"/>
    </xf>
    <xf numFmtId="0" fontId="38" fillId="0" borderId="0" xfId="48" applyFont="1" applyFill="1" applyAlignment="1">
      <alignment horizontal="center" vertical="center"/>
    </xf>
  </cellXfs>
  <cellStyles count="934">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ckup/GIAM%20SAT%20CAC%20QUY%20DAU%20TU/BAO%20CAO%20GUI%20KH/TCFF/BAO%20CAO%20THANG%20QUY%20NAM/THANG%202.2020/TCFF_FORMWORKING_T2.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gay thang"/>
      <sheetName val="BCthunhap"/>
      <sheetName val="BCtinhhinhtaichinh"/>
      <sheetName val="BCTaiSan_06027"/>
      <sheetName val="BCKetQuaHoatDong_06028"/>
      <sheetName val="BCDanhMucDauTu_06029"/>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sheetData sheetId="1"/>
      <sheetData sheetId="2"/>
      <sheetData sheetId="3"/>
      <sheetData sheetId="4"/>
      <sheetData sheetId="5"/>
      <sheetData sheetId="6"/>
      <sheetData sheetId="7"/>
      <sheetData sheetId="8">
        <row r="10">
          <cell r="D10" t="str">
            <v>Ngày 02 tháng 03 năm 2020
02 March 2020</v>
          </cell>
        </row>
      </sheetData>
      <sheetData sheetId="9">
        <row r="10">
          <cell r="C10" t="str">
            <v>Ngày 02 tháng 03 năm 2020
02 March 2020</v>
          </cell>
        </row>
      </sheetData>
      <sheetData sheetId="10">
        <row r="9">
          <cell r="C9" t="str">
            <v>Ngày 02 tháng 03 năm 2020
02 March 2020</v>
          </cell>
          <cell r="D9">
            <v>0</v>
          </cell>
          <cell r="E9">
            <v>0</v>
          </cell>
        </row>
      </sheetData>
      <sheetData sheetId="11">
        <row r="9">
          <cell r="C9" t="str">
            <v>Ngày 02 tháng 03 năm 2020
02 March 2020</v>
          </cell>
          <cell r="D9">
            <v>0</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C21"/>
  <sheetViews>
    <sheetView tabSelected="1" workbookViewId="0">
      <selection activeCell="B15" sqref="B15"/>
    </sheetView>
  </sheetViews>
  <sheetFormatPr defaultRowHeight="12.75"/>
  <cols>
    <col min="2" max="2" width="41" customWidth="1"/>
    <col min="3" max="3" width="42" customWidth="1"/>
  </cols>
  <sheetData>
    <row r="1" spans="1:3">
      <c r="A1" s="283" t="s">
        <v>525</v>
      </c>
      <c r="B1" s="283" t="s">
        <v>526</v>
      </c>
      <c r="C1" s="283" t="s">
        <v>527</v>
      </c>
    </row>
    <row r="2" spans="1:3">
      <c r="A2" s="283"/>
      <c r="B2" s="284">
        <f>BCthunhap!D46-BCKetQuaHoatDong_06028!D41</f>
        <v>0</v>
      </c>
      <c r="C2" s="284">
        <f>BCtinhhinhtaichinh!D33-BCTaiSan_06027!D31</f>
        <v>0</v>
      </c>
    </row>
    <row r="3" spans="1:3">
      <c r="A3" s="283"/>
      <c r="B3" s="284">
        <f>BCthunhap!D45-BCKetQuaHoatDong_06028!D40-BCKetQuaHoatDong_06028!D38</f>
        <v>0</v>
      </c>
      <c r="C3" s="284">
        <f>BCTaiSan_06027!D54-BCtinhhinhtaichinh!D45</f>
        <v>0</v>
      </c>
    </row>
    <row r="4" spans="1:3">
      <c r="A4" s="283"/>
      <c r="B4" s="284">
        <f>BCtinhhinhtaichinh!D51-BCtinhhinhtaichinh!E51-BCthunhap!D48</f>
        <v>0</v>
      </c>
      <c r="C4" s="284">
        <f>BCtinhhinhtaichinh!D52-BCTaiSan_06027!D57</f>
        <v>0</v>
      </c>
    </row>
    <row r="5" spans="1:3">
      <c r="A5" s="283"/>
      <c r="B5" s="284">
        <f>BCthunhap!D48-BCKetQuaHoatDong_06028!D42</f>
        <v>0</v>
      </c>
      <c r="C5" s="284">
        <f>BCtinhhinhtaichinh!D47-Khac_06030!D31</f>
        <v>0</v>
      </c>
    </row>
    <row r="6" spans="1:3">
      <c r="A6" s="283"/>
      <c r="B6" s="284"/>
      <c r="C6" s="284">
        <f>BCtinhhinhtaichinh!D33-BCDanhMucDauTu_06029!F61</f>
        <v>0</v>
      </c>
    </row>
    <row r="7" spans="1:3">
      <c r="A7" s="283"/>
      <c r="B7" s="284"/>
      <c r="C7" s="284">
        <f>BCtinhhinhtaichinh!D33-BCDanhMucDauTu_06029!F61</f>
        <v>0</v>
      </c>
    </row>
    <row r="10" spans="1:3">
      <c r="B10" s="264" t="s">
        <v>651</v>
      </c>
    </row>
    <row r="11" spans="1:3">
      <c r="B11" s="265"/>
    </row>
    <row r="12" spans="1:3">
      <c r="B12" s="266" t="s">
        <v>652</v>
      </c>
    </row>
    <row r="13" spans="1:3" ht="15">
      <c r="B13" s="267"/>
    </row>
    <row r="14" spans="1:3" ht="21">
      <c r="B14" s="268" t="s">
        <v>660</v>
      </c>
    </row>
    <row r="15" spans="1:3" ht="15">
      <c r="B15" s="267"/>
    </row>
    <row r="16" spans="1:3" ht="21">
      <c r="B16" s="269" t="s">
        <v>654</v>
      </c>
      <c r="C16" s="269" t="s">
        <v>653</v>
      </c>
    </row>
    <row r="21" spans="2:3" ht="25.5">
      <c r="B21" s="281" t="s">
        <v>655</v>
      </c>
      <c r="C21" s="281" t="s">
        <v>648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D41"/>
  <sheetViews>
    <sheetView zoomScale="80" zoomScaleNormal="80" workbookViewId="0">
      <selection activeCell="D16" sqref="D16"/>
    </sheetView>
  </sheetViews>
  <sheetFormatPr defaultColWidth="9.140625" defaultRowHeight="15"/>
  <cols>
    <col min="1" max="1" width="4.85546875" style="320" customWidth="1"/>
    <col min="2" max="2" width="61.85546875" style="290" customWidth="1"/>
    <col min="3" max="3" width="33.5703125" style="290" customWidth="1"/>
    <col min="4" max="4" width="41.42578125" style="290" customWidth="1"/>
    <col min="5" max="16384" width="9.140625" style="290"/>
  </cols>
  <sheetData>
    <row r="1" spans="1:4" ht="27.75" customHeight="1">
      <c r="A1" s="550" t="s">
        <v>556</v>
      </c>
      <c r="B1" s="550"/>
      <c r="C1" s="550"/>
      <c r="D1" s="550"/>
    </row>
    <row r="2" spans="1:4" ht="28.5" customHeight="1">
      <c r="A2" s="551" t="s">
        <v>557</v>
      </c>
      <c r="B2" s="551"/>
      <c r="C2" s="551"/>
      <c r="D2" s="551"/>
    </row>
    <row r="3" spans="1:4" ht="15" customHeight="1">
      <c r="A3" s="552" t="s">
        <v>558</v>
      </c>
      <c r="B3" s="552"/>
      <c r="C3" s="552"/>
      <c r="D3" s="552"/>
    </row>
    <row r="4" spans="1:4">
      <c r="A4" s="552"/>
      <c r="B4" s="552"/>
      <c r="C4" s="552"/>
      <c r="D4" s="552"/>
    </row>
    <row r="5" spans="1:4">
      <c r="A5" s="553" t="str">
        <f>'ngay thang'!B10</f>
        <v>Tháng 9 năm 2020/September 2020</v>
      </c>
      <c r="B5" s="554"/>
      <c r="C5" s="554"/>
      <c r="D5" s="554"/>
    </row>
    <row r="6" spans="1:4">
      <c r="A6" s="291"/>
      <c r="B6" s="291"/>
      <c r="C6" s="291"/>
      <c r="D6" s="291"/>
    </row>
    <row r="7" spans="1:4" ht="28.5" customHeight="1">
      <c r="A7" s="548" t="s">
        <v>559</v>
      </c>
      <c r="B7" s="548"/>
      <c r="C7" s="547" t="s">
        <v>545</v>
      </c>
      <c r="D7" s="548"/>
    </row>
    <row r="8" spans="1:4" ht="29.25" customHeight="1">
      <c r="A8" s="546" t="s">
        <v>560</v>
      </c>
      <c r="B8" s="546"/>
      <c r="C8" s="547" t="s">
        <v>561</v>
      </c>
      <c r="D8" s="546"/>
    </row>
    <row r="9" spans="1:4" ht="31.5" customHeight="1">
      <c r="A9" s="548" t="s">
        <v>562</v>
      </c>
      <c r="B9" s="548"/>
      <c r="C9" s="547" t="s">
        <v>351</v>
      </c>
      <c r="D9" s="548"/>
    </row>
    <row r="10" spans="1:4" ht="27" customHeight="1">
      <c r="A10" s="549" t="s">
        <v>563</v>
      </c>
      <c r="B10" s="546"/>
      <c r="C10" s="547" t="str">
        <f>'ngay thang'!B14</f>
        <v>Ngày 02 tháng 10 năm 2020
02 Oct 2020</v>
      </c>
      <c r="D10" s="547"/>
    </row>
    <row r="11" spans="1:4" ht="16.5" customHeight="1">
      <c r="A11" s="292"/>
      <c r="B11" s="292"/>
      <c r="C11" s="292"/>
      <c r="D11" s="292"/>
    </row>
    <row r="12" spans="1:4">
      <c r="A12" s="541" t="s">
        <v>564</v>
      </c>
      <c r="B12" s="541"/>
      <c r="C12" s="541"/>
      <c r="D12" s="541"/>
    </row>
    <row r="13" spans="1:4" s="293" customFormat="1" ht="15.75" customHeight="1">
      <c r="A13" s="542" t="s">
        <v>225</v>
      </c>
      <c r="B13" s="542" t="s">
        <v>565</v>
      </c>
      <c r="C13" s="544" t="s">
        <v>566</v>
      </c>
      <c r="D13" s="544"/>
    </row>
    <row r="14" spans="1:4" s="293" customFormat="1" ht="21" customHeight="1">
      <c r="A14" s="543"/>
      <c r="B14" s="543"/>
      <c r="C14" s="294" t="s">
        <v>567</v>
      </c>
      <c r="D14" s="294" t="s">
        <v>568</v>
      </c>
    </row>
    <row r="15" spans="1:4" s="293" customFormat="1" ht="12.75">
      <c r="A15" s="295" t="s">
        <v>46</v>
      </c>
      <c r="B15" s="296" t="s">
        <v>569</v>
      </c>
      <c r="C15" s="297"/>
      <c r="D15" s="297"/>
    </row>
    <row r="16" spans="1:4" s="293" customFormat="1" ht="12.75">
      <c r="A16" s="295" t="s">
        <v>570</v>
      </c>
      <c r="B16" s="296" t="s">
        <v>571</v>
      </c>
      <c r="C16" s="298"/>
      <c r="D16" s="298"/>
    </row>
    <row r="17" spans="1:4" s="293" customFormat="1" ht="12.75">
      <c r="A17" s="295" t="s">
        <v>572</v>
      </c>
      <c r="B17" s="296" t="s">
        <v>573</v>
      </c>
      <c r="C17" s="298"/>
      <c r="D17" s="298"/>
    </row>
    <row r="18" spans="1:4" s="293" customFormat="1" ht="12.75">
      <c r="A18" s="295" t="s">
        <v>56</v>
      </c>
      <c r="B18" s="296" t="s">
        <v>574</v>
      </c>
      <c r="C18" s="298"/>
      <c r="D18" s="298"/>
    </row>
    <row r="19" spans="1:4" s="293" customFormat="1" ht="12.75">
      <c r="A19" s="295" t="s">
        <v>570</v>
      </c>
      <c r="B19" s="296" t="s">
        <v>571</v>
      </c>
      <c r="C19" s="298"/>
      <c r="D19" s="298"/>
    </row>
    <row r="20" spans="1:4" s="293" customFormat="1" ht="12.75">
      <c r="A20" s="295" t="s">
        <v>572</v>
      </c>
      <c r="B20" s="296" t="s">
        <v>573</v>
      </c>
      <c r="C20" s="298"/>
      <c r="D20" s="298"/>
    </row>
    <row r="21" spans="1:4" s="293" customFormat="1" ht="12.75">
      <c r="A21" s="295" t="s">
        <v>134</v>
      </c>
      <c r="B21" s="296" t="s">
        <v>575</v>
      </c>
      <c r="C21" s="298"/>
      <c r="D21" s="298"/>
    </row>
    <row r="22" spans="1:4" s="293" customFormat="1" ht="12.75">
      <c r="A22" s="295" t="s">
        <v>570</v>
      </c>
      <c r="B22" s="296" t="s">
        <v>571</v>
      </c>
      <c r="C22" s="298"/>
      <c r="D22" s="298"/>
    </row>
    <row r="23" spans="1:4" s="293" customFormat="1" ht="12.75">
      <c r="A23" s="295" t="s">
        <v>572</v>
      </c>
      <c r="B23" s="296" t="s">
        <v>573</v>
      </c>
      <c r="C23" s="298"/>
      <c r="D23" s="298"/>
    </row>
    <row r="24" spans="1:4" s="293" customFormat="1" ht="12.75">
      <c r="A24" s="295" t="s">
        <v>136</v>
      </c>
      <c r="B24" s="296" t="s">
        <v>576</v>
      </c>
      <c r="C24" s="298"/>
      <c r="D24" s="298"/>
    </row>
    <row r="25" spans="1:4" s="293" customFormat="1" ht="12.75">
      <c r="A25" s="299">
        <v>1</v>
      </c>
      <c r="B25" s="300" t="s">
        <v>571</v>
      </c>
      <c r="C25" s="298"/>
      <c r="D25" s="298"/>
    </row>
    <row r="26" spans="1:4" s="293" customFormat="1" ht="12.75">
      <c r="A26" s="299">
        <v>2</v>
      </c>
      <c r="B26" s="300" t="s">
        <v>573</v>
      </c>
      <c r="C26" s="298"/>
      <c r="D26" s="298"/>
    </row>
    <row r="27" spans="1:4" s="293" customFormat="1" ht="12.75">
      <c r="A27" s="545" t="s">
        <v>577</v>
      </c>
      <c r="B27" s="545"/>
      <c r="C27" s="545"/>
      <c r="D27" s="545"/>
    </row>
    <row r="28" spans="1:4" s="293" customFormat="1" ht="12.75">
      <c r="A28" s="301"/>
      <c r="B28" s="302"/>
      <c r="C28" s="302"/>
      <c r="D28" s="302"/>
    </row>
    <row r="29" spans="1:4" s="293" customFormat="1" ht="12.75">
      <c r="A29" s="303" t="s">
        <v>190</v>
      </c>
      <c r="B29" s="304"/>
      <c r="C29" s="302"/>
      <c r="D29" s="305" t="s">
        <v>191</v>
      </c>
    </row>
    <row r="30" spans="1:4" s="293" customFormat="1" ht="12.75">
      <c r="A30" s="306" t="s">
        <v>192</v>
      </c>
      <c r="B30" s="304"/>
      <c r="C30" s="302"/>
      <c r="D30" s="307" t="s">
        <v>193</v>
      </c>
    </row>
    <row r="31" spans="1:4">
      <c r="A31" s="304"/>
      <c r="B31" s="304"/>
      <c r="C31" s="308"/>
      <c r="D31" s="309"/>
    </row>
    <row r="32" spans="1:4">
      <c r="A32" s="304"/>
      <c r="B32" s="304"/>
      <c r="C32" s="308"/>
      <c r="D32" s="309"/>
    </row>
    <row r="33" spans="1:4">
      <c r="A33" s="304"/>
      <c r="B33" s="304"/>
      <c r="C33" s="308"/>
      <c r="D33" s="309"/>
    </row>
    <row r="34" spans="1:4">
      <c r="A34" s="304"/>
      <c r="B34" s="304"/>
      <c r="C34" s="308"/>
      <c r="D34" s="309"/>
    </row>
    <row r="35" spans="1:4">
      <c r="A35" s="304"/>
      <c r="B35" s="304"/>
      <c r="C35" s="308"/>
      <c r="D35" s="309"/>
    </row>
    <row r="36" spans="1:4">
      <c r="A36" s="304"/>
      <c r="B36" s="304"/>
      <c r="C36" s="308"/>
      <c r="D36" s="309"/>
    </row>
    <row r="37" spans="1:4">
      <c r="A37" s="310"/>
      <c r="B37" s="310"/>
      <c r="C37" s="311"/>
      <c r="D37" s="312"/>
    </row>
    <row r="38" spans="1:4" s="317" customFormat="1">
      <c r="A38" s="313" t="s">
        <v>256</v>
      </c>
      <c r="B38" s="314"/>
      <c r="C38" s="315"/>
      <c r="D38" s="316" t="s">
        <v>578</v>
      </c>
    </row>
    <row r="39" spans="1:4">
      <c r="A39" s="318" t="s">
        <v>547</v>
      </c>
      <c r="B39" s="304"/>
      <c r="C39" s="319"/>
      <c r="D39" s="319"/>
    </row>
    <row r="40" spans="1:4">
      <c r="A40" s="304" t="s">
        <v>257</v>
      </c>
      <c r="B40" s="304"/>
      <c r="C40" s="308"/>
      <c r="D40" s="308"/>
    </row>
    <row r="41" spans="1:4">
      <c r="A41" s="290"/>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dimension ref="A1:M44"/>
  <sheetViews>
    <sheetView view="pageBreakPreview" zoomScale="85" zoomScaleSheetLayoutView="85" workbookViewId="0">
      <selection activeCell="F19" sqref="F19"/>
    </sheetView>
  </sheetViews>
  <sheetFormatPr defaultColWidth="9.140625" defaultRowHeight="12.75"/>
  <cols>
    <col min="1" max="1" width="6.85546875" style="345" customWidth="1"/>
    <col min="2" max="2" width="48.28515625" style="322" customWidth="1"/>
    <col min="3" max="3" width="12.28515625" style="346" customWidth="1"/>
    <col min="4" max="4" width="15.42578125" style="346" customWidth="1"/>
    <col min="5" max="5" width="15.7109375" style="346" customWidth="1"/>
    <col min="6" max="6" width="20.42578125" style="346" customWidth="1"/>
    <col min="7" max="7" width="24.28515625" style="322" customWidth="1"/>
    <col min="8" max="8" width="19.140625" style="321" bestFit="1" customWidth="1"/>
    <col min="9" max="9" width="9.140625" style="322"/>
    <col min="10" max="10" width="12.85546875" style="322" bestFit="1" customWidth="1"/>
    <col min="11" max="11" width="5.42578125" style="322" bestFit="1" customWidth="1"/>
    <col min="12" max="12" width="9.140625" style="322" customWidth="1"/>
    <col min="13" max="13" width="24.5703125" style="322" bestFit="1" customWidth="1"/>
    <col min="14" max="16384" width="9.140625" style="322"/>
  </cols>
  <sheetData>
    <row r="1" spans="1:13" ht="33.75" customHeight="1">
      <c r="A1" s="566" t="s">
        <v>579</v>
      </c>
      <c r="B1" s="566"/>
      <c r="C1" s="566"/>
      <c r="D1" s="566"/>
      <c r="E1" s="566"/>
      <c r="F1" s="566"/>
      <c r="G1" s="566"/>
    </row>
    <row r="2" spans="1:13" ht="34.5" customHeight="1">
      <c r="A2" s="567" t="s">
        <v>552</v>
      </c>
      <c r="B2" s="567"/>
      <c r="C2" s="567"/>
      <c r="D2" s="567"/>
      <c r="E2" s="567"/>
      <c r="F2" s="567"/>
      <c r="G2" s="567"/>
    </row>
    <row r="3" spans="1:13" ht="39.75" customHeight="1">
      <c r="A3" s="568" t="s">
        <v>580</v>
      </c>
      <c r="B3" s="568"/>
      <c r="C3" s="568"/>
      <c r="D3" s="568"/>
      <c r="E3" s="568"/>
      <c r="F3" s="568"/>
      <c r="G3" s="568"/>
    </row>
    <row r="4" spans="1:13">
      <c r="A4" s="569" t="str">
        <f>'BC Han muc nuoc ngoai'!A5:D5</f>
        <v>Tháng 9 năm 2020/September 2020</v>
      </c>
      <c r="B4" s="570"/>
      <c r="C4" s="570"/>
      <c r="D4" s="570"/>
      <c r="E4" s="570"/>
      <c r="F4" s="570"/>
      <c r="G4" s="570"/>
    </row>
    <row r="5" spans="1:13">
      <c r="A5" s="323"/>
      <c r="B5" s="323"/>
      <c r="C5" s="323"/>
      <c r="D5" s="323"/>
      <c r="E5" s="323"/>
      <c r="F5" s="323"/>
      <c r="G5" s="323"/>
    </row>
    <row r="6" spans="1:13" s="325" customFormat="1" ht="28.5" customHeight="1">
      <c r="A6" s="560" t="s">
        <v>581</v>
      </c>
      <c r="B6" s="560"/>
      <c r="C6" s="562" t="s">
        <v>545</v>
      </c>
      <c r="D6" s="563"/>
      <c r="E6" s="563"/>
      <c r="F6" s="563"/>
      <c r="G6" s="563"/>
      <c r="H6" s="324"/>
    </row>
    <row r="7" spans="1:13" s="325" customFormat="1" ht="28.5" customHeight="1">
      <c r="A7" s="560" t="s">
        <v>560</v>
      </c>
      <c r="B7" s="560"/>
      <c r="C7" s="561" t="s">
        <v>582</v>
      </c>
      <c r="D7" s="561"/>
      <c r="E7" s="561"/>
      <c r="F7" s="561"/>
      <c r="G7" s="561"/>
      <c r="H7" s="324"/>
    </row>
    <row r="8" spans="1:13" s="325" customFormat="1" ht="28.5" customHeight="1">
      <c r="A8" s="560" t="s">
        <v>583</v>
      </c>
      <c r="B8" s="560"/>
      <c r="C8" s="562" t="s">
        <v>351</v>
      </c>
      <c r="D8" s="563"/>
      <c r="E8" s="563"/>
      <c r="F8" s="563"/>
      <c r="G8" s="563"/>
      <c r="H8" s="324"/>
    </row>
    <row r="9" spans="1:13" s="325" customFormat="1" ht="24.75" customHeight="1">
      <c r="A9" s="564" t="s">
        <v>563</v>
      </c>
      <c r="B9" s="564"/>
      <c r="C9" s="565" t="str">
        <f>'BC Han muc nuoc ngoai'!C10:D10</f>
        <v>Ngày 02 tháng 10 năm 2020
02 Oct 2020</v>
      </c>
      <c r="D9" s="565"/>
      <c r="E9" s="565"/>
      <c r="F9" s="326"/>
      <c r="G9" s="327"/>
      <c r="H9" s="324"/>
    </row>
    <row r="10" spans="1:13" s="325" customFormat="1" ht="9" customHeight="1">
      <c r="A10" s="292"/>
      <c r="B10" s="292"/>
      <c r="C10" s="328"/>
      <c r="D10" s="326"/>
      <c r="E10" s="326"/>
      <c r="F10" s="326"/>
      <c r="G10" s="327"/>
      <c r="H10" s="324"/>
    </row>
    <row r="11" spans="1:13" ht="10.15" customHeight="1">
      <c r="A11" s="329"/>
      <c r="B11" s="329"/>
      <c r="C11" s="329"/>
      <c r="D11" s="329"/>
      <c r="E11" s="329"/>
      <c r="F11" s="329"/>
      <c r="G11" s="329"/>
    </row>
    <row r="12" spans="1:13" ht="18" customHeight="1">
      <c r="A12" s="330" t="s">
        <v>584</v>
      </c>
      <c r="B12" s="330"/>
      <c r="C12" s="330"/>
      <c r="D12" s="330"/>
      <c r="E12" s="330"/>
      <c r="F12" s="330"/>
      <c r="G12" s="331"/>
    </row>
    <row r="13" spans="1:13" ht="30.75" customHeight="1">
      <c r="A13" s="556" t="s">
        <v>585</v>
      </c>
      <c r="B13" s="556" t="s">
        <v>269</v>
      </c>
      <c r="C13" s="558" t="s">
        <v>344</v>
      </c>
      <c r="D13" s="559"/>
      <c r="E13" s="558" t="s">
        <v>586</v>
      </c>
      <c r="F13" s="559"/>
      <c r="G13" s="556" t="s">
        <v>587</v>
      </c>
      <c r="M13" s="332"/>
    </row>
    <row r="14" spans="1:13" ht="28.5" customHeight="1">
      <c r="A14" s="557"/>
      <c r="B14" s="557"/>
      <c r="C14" s="333" t="s">
        <v>567</v>
      </c>
      <c r="D14" s="333" t="s">
        <v>588</v>
      </c>
      <c r="E14" s="333" t="s">
        <v>567</v>
      </c>
      <c r="F14" s="333" t="s">
        <v>588</v>
      </c>
      <c r="G14" s="557"/>
      <c r="M14" s="332"/>
    </row>
    <row r="15" spans="1:13" s="338" customFormat="1" ht="25.5">
      <c r="A15" s="334" t="s">
        <v>89</v>
      </c>
      <c r="B15" s="68" t="s">
        <v>589</v>
      </c>
      <c r="C15" s="335"/>
      <c r="D15" s="335"/>
      <c r="E15" s="335"/>
      <c r="F15" s="335"/>
      <c r="G15" s="336"/>
      <c r="H15" s="337"/>
    </row>
    <row r="16" spans="1:13" s="338" customFormat="1" ht="25.5">
      <c r="A16" s="334"/>
      <c r="B16" s="68" t="s">
        <v>590</v>
      </c>
      <c r="C16" s="335"/>
      <c r="D16" s="335"/>
      <c r="E16" s="335"/>
      <c r="F16" s="335"/>
      <c r="G16" s="336"/>
      <c r="H16" s="337"/>
    </row>
    <row r="17" spans="1:13" s="338" customFormat="1" ht="25.5">
      <c r="A17" s="334"/>
      <c r="B17" s="68" t="s">
        <v>591</v>
      </c>
      <c r="C17" s="335"/>
      <c r="D17" s="335"/>
      <c r="E17" s="335"/>
      <c r="F17" s="335"/>
      <c r="G17" s="336"/>
      <c r="H17" s="337"/>
    </row>
    <row r="18" spans="1:13" s="338" customFormat="1" ht="25.5">
      <c r="A18" s="334"/>
      <c r="B18" s="68" t="s">
        <v>442</v>
      </c>
      <c r="C18" s="335"/>
      <c r="D18" s="335"/>
      <c r="E18" s="335"/>
      <c r="F18" s="335"/>
      <c r="G18" s="336"/>
      <c r="H18" s="337"/>
    </row>
    <row r="19" spans="1:13" s="338" customFormat="1" ht="25.5">
      <c r="A19" s="334" t="s">
        <v>94</v>
      </c>
      <c r="B19" s="68" t="s">
        <v>443</v>
      </c>
      <c r="C19" s="335"/>
      <c r="D19" s="335"/>
      <c r="E19" s="335"/>
      <c r="F19" s="335"/>
      <c r="G19" s="336"/>
      <c r="H19" s="337"/>
    </row>
    <row r="20" spans="1:13" s="338" customFormat="1" ht="25.5">
      <c r="A20" s="334" t="s">
        <v>98</v>
      </c>
      <c r="B20" s="68" t="s">
        <v>592</v>
      </c>
      <c r="C20" s="335"/>
      <c r="D20" s="335"/>
      <c r="E20" s="335"/>
      <c r="F20" s="335"/>
      <c r="G20" s="336"/>
      <c r="H20" s="337"/>
    </row>
    <row r="21" spans="1:13" s="338" customFormat="1" ht="25.5">
      <c r="A21" s="334" t="s">
        <v>100</v>
      </c>
      <c r="B21" s="68" t="s">
        <v>448</v>
      </c>
      <c r="C21" s="335"/>
      <c r="D21" s="335"/>
      <c r="E21" s="335"/>
      <c r="F21" s="335"/>
      <c r="G21" s="336"/>
      <c r="H21" s="337"/>
    </row>
    <row r="22" spans="1:13" s="338" customFormat="1" ht="38.25">
      <c r="A22" s="334" t="s">
        <v>102</v>
      </c>
      <c r="B22" s="68" t="s">
        <v>593</v>
      </c>
      <c r="C22" s="335"/>
      <c r="D22" s="335"/>
      <c r="E22" s="335"/>
      <c r="F22" s="335"/>
      <c r="G22" s="336"/>
      <c r="H22" s="337"/>
    </row>
    <row r="23" spans="1:13" s="338" customFormat="1" ht="25.5">
      <c r="A23" s="334" t="s">
        <v>104</v>
      </c>
      <c r="B23" s="68" t="s">
        <v>451</v>
      </c>
      <c r="C23" s="335"/>
      <c r="D23" s="335"/>
      <c r="E23" s="335"/>
      <c r="F23" s="335"/>
      <c r="G23" s="336"/>
      <c r="H23" s="337"/>
    </row>
    <row r="24" spans="1:13" s="338" customFormat="1" ht="25.5">
      <c r="A24" s="334" t="s">
        <v>106</v>
      </c>
      <c r="B24" s="68" t="s">
        <v>452</v>
      </c>
      <c r="C24" s="335"/>
      <c r="D24" s="335"/>
      <c r="E24" s="335"/>
      <c r="F24" s="335"/>
      <c r="G24" s="336"/>
      <c r="H24" s="337"/>
    </row>
    <row r="25" spans="1:13" s="338" customFormat="1" ht="25.5">
      <c r="A25" s="334" t="s">
        <v>108</v>
      </c>
      <c r="B25" s="68" t="s">
        <v>594</v>
      </c>
      <c r="C25" s="339"/>
      <c r="D25" s="339"/>
      <c r="E25" s="339"/>
      <c r="F25" s="339"/>
      <c r="G25" s="340"/>
      <c r="H25" s="337"/>
    </row>
    <row r="26" spans="1:13" ht="30.75" customHeight="1">
      <c r="A26" s="556" t="s">
        <v>585</v>
      </c>
      <c r="B26" s="556" t="s">
        <v>274</v>
      </c>
      <c r="C26" s="558" t="s">
        <v>344</v>
      </c>
      <c r="D26" s="559"/>
      <c r="E26" s="558" t="s">
        <v>586</v>
      </c>
      <c r="F26" s="559"/>
      <c r="G26" s="556" t="s">
        <v>587</v>
      </c>
      <c r="M26" s="332"/>
    </row>
    <row r="27" spans="1:13" ht="28.5" customHeight="1">
      <c r="A27" s="557"/>
      <c r="B27" s="557"/>
      <c r="C27" s="333" t="s">
        <v>567</v>
      </c>
      <c r="D27" s="333" t="s">
        <v>588</v>
      </c>
      <c r="E27" s="333" t="s">
        <v>567</v>
      </c>
      <c r="F27" s="333" t="s">
        <v>588</v>
      </c>
      <c r="G27" s="557"/>
      <c r="M27" s="332"/>
    </row>
    <row r="28" spans="1:13" s="338" customFormat="1" ht="38.25">
      <c r="A28" s="334" t="s">
        <v>111</v>
      </c>
      <c r="B28" s="68" t="s">
        <v>595</v>
      </c>
      <c r="C28" s="339"/>
      <c r="D28" s="339"/>
      <c r="E28" s="339"/>
      <c r="F28" s="339"/>
      <c r="G28" s="336"/>
      <c r="H28" s="337"/>
    </row>
    <row r="29" spans="1:13" s="338" customFormat="1" ht="25.5">
      <c r="A29" s="334" t="s">
        <v>113</v>
      </c>
      <c r="B29" s="68" t="s">
        <v>456</v>
      </c>
      <c r="C29" s="335"/>
      <c r="D29" s="335"/>
      <c r="E29" s="335"/>
      <c r="F29" s="335"/>
      <c r="G29" s="336"/>
      <c r="H29" s="337"/>
    </row>
    <row r="30" spans="1:13" s="338" customFormat="1" ht="25.5">
      <c r="A30" s="334" t="s">
        <v>115</v>
      </c>
      <c r="B30" s="68" t="s">
        <v>464</v>
      </c>
      <c r="C30" s="339"/>
      <c r="D30" s="339"/>
      <c r="E30" s="339"/>
      <c r="F30" s="339"/>
      <c r="G30" s="340"/>
      <c r="H30" s="337"/>
    </row>
    <row r="31" spans="1:13" s="338" customFormat="1" ht="15">
      <c r="A31" s="555" t="s">
        <v>577</v>
      </c>
      <c r="B31" s="555"/>
      <c r="C31" s="555"/>
      <c r="D31" s="555"/>
      <c r="E31" s="555"/>
      <c r="F31" s="555"/>
      <c r="G31" s="555"/>
      <c r="H31" s="337"/>
    </row>
    <row r="32" spans="1:13" s="338" customFormat="1" ht="15">
      <c r="A32" s="341"/>
      <c r="B32" s="342"/>
      <c r="C32" s="343"/>
      <c r="D32" s="343"/>
      <c r="E32" s="343"/>
      <c r="F32" s="343"/>
      <c r="G32" s="344"/>
      <c r="H32" s="337"/>
    </row>
    <row r="33" spans="1:13" s="321" customFormat="1" ht="11.25" customHeight="1">
      <c r="A33" s="345"/>
      <c r="B33" s="322"/>
      <c r="C33" s="346"/>
      <c r="D33" s="346"/>
      <c r="E33" s="346"/>
      <c r="F33" s="346"/>
      <c r="G33" s="322"/>
      <c r="I33" s="322"/>
      <c r="J33" s="322"/>
      <c r="K33" s="322"/>
      <c r="L33" s="322"/>
      <c r="M33" s="322"/>
    </row>
    <row r="34" spans="1:13" s="321" customFormat="1" ht="5.25" customHeight="1">
      <c r="A34" s="322"/>
      <c r="B34" s="347"/>
      <c r="C34" s="322"/>
      <c r="D34" s="322"/>
      <c r="E34" s="322"/>
      <c r="F34" s="322"/>
      <c r="G34" s="322"/>
      <c r="I34" s="322"/>
      <c r="J34" s="322"/>
      <c r="K34" s="322"/>
      <c r="L34" s="322"/>
      <c r="M34" s="322"/>
    </row>
    <row r="35" spans="1:13" s="321" customFormat="1" ht="12.75" customHeight="1">
      <c r="A35" s="348" t="s">
        <v>190</v>
      </c>
      <c r="B35" s="348"/>
      <c r="C35" s="349"/>
      <c r="D35" s="349"/>
      <c r="E35" s="349" t="s">
        <v>191</v>
      </c>
      <c r="F35" s="349"/>
      <c r="G35" s="349"/>
      <c r="I35" s="322"/>
      <c r="J35" s="322"/>
      <c r="K35" s="322"/>
      <c r="L35" s="322"/>
      <c r="M35" s="322"/>
    </row>
    <row r="36" spans="1:13" s="321" customFormat="1">
      <c r="A36" s="350" t="s">
        <v>192</v>
      </c>
      <c r="B36" s="350"/>
      <c r="C36" s="351"/>
      <c r="D36" s="351"/>
      <c r="E36" s="351" t="s">
        <v>193</v>
      </c>
      <c r="F36" s="349"/>
      <c r="G36" s="349"/>
      <c r="I36" s="322"/>
      <c r="J36" s="322"/>
      <c r="K36" s="322"/>
      <c r="L36" s="322"/>
      <c r="M36" s="322"/>
    </row>
    <row r="37" spans="1:13" s="321" customFormat="1">
      <c r="A37" s="352"/>
      <c r="B37" s="352"/>
      <c r="C37" s="353"/>
      <c r="D37" s="353"/>
      <c r="E37" s="353"/>
      <c r="F37" s="353"/>
      <c r="G37" s="329"/>
      <c r="I37" s="322"/>
      <c r="J37" s="322"/>
      <c r="K37" s="322"/>
      <c r="L37" s="322"/>
      <c r="M37" s="322"/>
    </row>
    <row r="38" spans="1:13" s="321" customFormat="1">
      <c r="A38" s="352"/>
      <c r="B38" s="352"/>
      <c r="C38" s="353"/>
      <c r="D38" s="353"/>
      <c r="E38" s="353"/>
      <c r="F38" s="353"/>
      <c r="G38" s="329"/>
      <c r="I38" s="322"/>
      <c r="J38" s="322"/>
      <c r="K38" s="322"/>
      <c r="L38" s="322"/>
      <c r="M38" s="322"/>
    </row>
    <row r="39" spans="1:13" s="321" customFormat="1">
      <c r="A39" s="352"/>
      <c r="B39" s="352"/>
      <c r="C39" s="353"/>
      <c r="D39" s="353"/>
      <c r="E39" s="353"/>
      <c r="F39" s="353"/>
      <c r="G39" s="329"/>
      <c r="I39" s="322"/>
      <c r="J39" s="322"/>
      <c r="K39" s="322"/>
      <c r="L39" s="322"/>
      <c r="M39" s="322"/>
    </row>
    <row r="40" spans="1:13" s="321" customFormat="1">
      <c r="A40" s="352"/>
      <c r="B40" s="352"/>
      <c r="C40" s="353"/>
      <c r="D40" s="353"/>
      <c r="E40" s="353"/>
      <c r="F40" s="353"/>
      <c r="G40" s="329"/>
      <c r="I40" s="322"/>
      <c r="J40" s="322"/>
      <c r="K40" s="322"/>
      <c r="L40" s="322"/>
      <c r="M40" s="322"/>
    </row>
    <row r="41" spans="1:13" s="321" customFormat="1" ht="65.25" customHeight="1">
      <c r="A41" s="354"/>
      <c r="B41" s="354"/>
      <c r="C41" s="355"/>
      <c r="D41" s="355"/>
      <c r="E41" s="355"/>
      <c r="F41" s="355"/>
      <c r="G41" s="356"/>
      <c r="I41" s="322"/>
      <c r="J41" s="322"/>
      <c r="K41" s="322"/>
      <c r="L41" s="322"/>
      <c r="M41" s="322"/>
    </row>
    <row r="42" spans="1:13" s="360" customFormat="1">
      <c r="A42" s="357" t="s">
        <v>596</v>
      </c>
      <c r="B42" s="357"/>
      <c r="C42" s="357"/>
      <c r="D42" s="315"/>
      <c r="E42" s="358" t="s">
        <v>578</v>
      </c>
      <c r="F42" s="359"/>
      <c r="G42" s="357"/>
      <c r="I42" s="361"/>
      <c r="J42" s="361"/>
      <c r="K42" s="361"/>
      <c r="L42" s="361"/>
      <c r="M42" s="361"/>
    </row>
    <row r="43" spans="1:13" s="360" customFormat="1">
      <c r="A43" s="362" t="s">
        <v>547</v>
      </c>
      <c r="B43" s="362"/>
      <c r="C43" s="362"/>
      <c r="D43" s="319"/>
      <c r="E43" s="319"/>
      <c r="F43" s="319"/>
      <c r="G43" s="362"/>
      <c r="I43" s="361"/>
      <c r="J43" s="361"/>
      <c r="K43" s="361"/>
      <c r="L43" s="361"/>
      <c r="M43" s="361"/>
    </row>
    <row r="44" spans="1:13" s="360" customFormat="1">
      <c r="A44" s="363" t="s">
        <v>257</v>
      </c>
      <c r="B44" s="363"/>
      <c r="C44" s="363"/>
      <c r="D44" s="363"/>
      <c r="E44" s="362"/>
      <c r="F44" s="362"/>
      <c r="G44" s="362"/>
      <c r="I44" s="361"/>
      <c r="J44" s="361"/>
      <c r="K44" s="361"/>
      <c r="L44" s="361"/>
      <c r="M44" s="361"/>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G41"/>
  <sheetViews>
    <sheetView view="pageBreakPreview" zoomScale="85" zoomScaleNormal="100" zoomScaleSheetLayoutView="85" workbookViewId="0">
      <selection activeCell="A5" sqref="A5"/>
    </sheetView>
  </sheetViews>
  <sheetFormatPr defaultColWidth="9.140625" defaultRowHeight="12.75"/>
  <cols>
    <col min="1" max="1" width="6.7109375" style="322" customWidth="1"/>
    <col min="2" max="2" width="50" style="322" customWidth="1"/>
    <col min="3" max="3" width="25.85546875" style="364" customWidth="1"/>
    <col min="4" max="7" width="21.7109375" style="364" customWidth="1"/>
    <col min="8" max="8" width="10.7109375" style="322" bestFit="1" customWidth="1"/>
    <col min="9" max="9" width="16" style="322" bestFit="1" customWidth="1"/>
    <col min="10" max="10" width="10.7109375" style="322" bestFit="1" customWidth="1"/>
    <col min="11" max="16384" width="9.140625" style="322"/>
  </cols>
  <sheetData>
    <row r="1" spans="1:7" ht="31.5" customHeight="1">
      <c r="A1" s="580" t="s">
        <v>579</v>
      </c>
      <c r="B1" s="580"/>
      <c r="C1" s="580"/>
      <c r="D1" s="580"/>
      <c r="E1" s="580"/>
      <c r="F1" s="580"/>
      <c r="G1" s="580"/>
    </row>
    <row r="2" spans="1:7" ht="37.15" customHeight="1">
      <c r="A2" s="567" t="s">
        <v>552</v>
      </c>
      <c r="B2" s="567"/>
      <c r="C2" s="567"/>
      <c r="D2" s="567"/>
      <c r="E2" s="567"/>
      <c r="F2" s="567"/>
      <c r="G2" s="567"/>
    </row>
    <row r="3" spans="1:7" ht="35.25" customHeight="1">
      <c r="A3" s="568" t="s">
        <v>580</v>
      </c>
      <c r="B3" s="568"/>
      <c r="C3" s="568"/>
      <c r="D3" s="568"/>
      <c r="E3" s="568"/>
      <c r="F3" s="568"/>
      <c r="G3" s="568"/>
    </row>
    <row r="4" spans="1:7">
      <c r="A4" s="570" t="str">
        <f>'ngay thang'!B10</f>
        <v>Tháng 9 năm 2020/September 2020</v>
      </c>
      <c r="B4" s="570"/>
      <c r="C4" s="570"/>
      <c r="D4" s="570"/>
      <c r="E4" s="570"/>
      <c r="F4" s="570"/>
      <c r="G4" s="570"/>
    </row>
    <row r="5" spans="1:7" ht="5.25" customHeight="1">
      <c r="A5" s="323"/>
      <c r="B5" s="570"/>
      <c r="C5" s="570"/>
      <c r="D5" s="570"/>
      <c r="E5" s="570"/>
      <c r="F5" s="323"/>
    </row>
    <row r="6" spans="1:7" ht="28.5" customHeight="1">
      <c r="A6" s="560" t="s">
        <v>581</v>
      </c>
      <c r="B6" s="560"/>
      <c r="C6" s="565" t="s">
        <v>545</v>
      </c>
      <c r="D6" s="572"/>
      <c r="E6" s="572"/>
      <c r="F6" s="572"/>
      <c r="G6" s="572"/>
    </row>
    <row r="7" spans="1:7" ht="28.5" customHeight="1">
      <c r="A7" s="560" t="s">
        <v>560</v>
      </c>
      <c r="B7" s="560"/>
      <c r="C7" s="571" t="s">
        <v>597</v>
      </c>
      <c r="D7" s="571"/>
      <c r="E7" s="571"/>
      <c r="F7" s="571"/>
      <c r="G7" s="571"/>
    </row>
    <row r="8" spans="1:7" ht="28.5" customHeight="1">
      <c r="A8" s="560" t="s">
        <v>583</v>
      </c>
      <c r="B8" s="560"/>
      <c r="C8" s="565" t="s">
        <v>351</v>
      </c>
      <c r="D8" s="572"/>
      <c r="E8" s="365"/>
      <c r="F8" s="365"/>
      <c r="G8" s="365"/>
    </row>
    <row r="9" spans="1:7" s="325" customFormat="1" ht="24" customHeight="1">
      <c r="A9" s="573" t="s">
        <v>598</v>
      </c>
      <c r="B9" s="564"/>
      <c r="C9" s="565" t="str">
        <f>'[1]BC TS DT nuoc ngoai'!C9:E9</f>
        <v>Ngày 02 tháng 03 năm 2020
02 March 2020</v>
      </c>
      <c r="D9" s="565"/>
      <c r="E9" s="366"/>
      <c r="F9" s="366"/>
      <c r="G9" s="326"/>
    </row>
    <row r="10" spans="1:7" ht="11.25" customHeight="1">
      <c r="A10" s="367"/>
      <c r="B10" s="367"/>
      <c r="C10" s="367"/>
      <c r="D10" s="367"/>
      <c r="E10" s="367"/>
      <c r="F10" s="367"/>
      <c r="G10" s="367"/>
    </row>
    <row r="11" spans="1:7" s="325" customFormat="1" ht="18.600000000000001" customHeight="1">
      <c r="A11" s="368" t="s">
        <v>599</v>
      </c>
      <c r="B11" s="368"/>
      <c r="C11" s="368"/>
      <c r="D11" s="368"/>
      <c r="E11" s="368"/>
      <c r="F11" s="368"/>
      <c r="G11" s="369"/>
    </row>
    <row r="12" spans="1:7" ht="60" customHeight="1">
      <c r="A12" s="574" t="s">
        <v>585</v>
      </c>
      <c r="B12" s="574" t="s">
        <v>600</v>
      </c>
      <c r="C12" s="576" t="s">
        <v>344</v>
      </c>
      <c r="D12" s="577"/>
      <c r="E12" s="576" t="s">
        <v>586</v>
      </c>
      <c r="F12" s="577"/>
      <c r="G12" s="578" t="s">
        <v>601</v>
      </c>
    </row>
    <row r="13" spans="1:7" ht="60" customHeight="1">
      <c r="A13" s="575"/>
      <c r="B13" s="575"/>
      <c r="C13" s="370" t="s">
        <v>567</v>
      </c>
      <c r="D13" s="370" t="s">
        <v>588</v>
      </c>
      <c r="E13" s="370" t="s">
        <v>567</v>
      </c>
      <c r="F13" s="370" t="s">
        <v>588</v>
      </c>
      <c r="G13" s="579"/>
    </row>
    <row r="14" spans="1:7" s="373" customFormat="1" ht="51">
      <c r="A14" s="371" t="s">
        <v>46</v>
      </c>
      <c r="B14" s="72" t="s">
        <v>602</v>
      </c>
      <c r="C14" s="372"/>
      <c r="D14" s="372"/>
      <c r="E14" s="372"/>
      <c r="F14" s="372"/>
      <c r="G14" s="372"/>
    </row>
    <row r="15" spans="1:7" s="373" customFormat="1" ht="25.5">
      <c r="A15" s="334">
        <v>1</v>
      </c>
      <c r="B15" s="68" t="s">
        <v>469</v>
      </c>
      <c r="C15" s="374"/>
      <c r="D15" s="374"/>
      <c r="E15" s="374"/>
      <c r="F15" s="374"/>
      <c r="G15" s="374"/>
    </row>
    <row r="16" spans="1:7" s="373" customFormat="1" ht="25.5">
      <c r="A16" s="334">
        <v>2</v>
      </c>
      <c r="B16" s="68" t="s">
        <v>603</v>
      </c>
      <c r="C16" s="374"/>
      <c r="D16" s="374"/>
      <c r="E16" s="374"/>
      <c r="F16" s="374"/>
      <c r="G16" s="374"/>
    </row>
    <row r="17" spans="1:7" s="373" customFormat="1" ht="25.5">
      <c r="A17" s="334">
        <v>3</v>
      </c>
      <c r="B17" s="68" t="s">
        <v>604</v>
      </c>
      <c r="C17" s="374"/>
      <c r="D17" s="374"/>
      <c r="E17" s="374"/>
      <c r="F17" s="374"/>
      <c r="G17" s="372"/>
    </row>
    <row r="18" spans="1:7" s="373" customFormat="1" ht="25.5">
      <c r="A18" s="371" t="s">
        <v>56</v>
      </c>
      <c r="B18" s="72" t="s">
        <v>605</v>
      </c>
      <c r="C18" s="372"/>
      <c r="D18" s="372"/>
      <c r="E18" s="372"/>
      <c r="F18" s="372"/>
      <c r="G18" s="372"/>
    </row>
    <row r="19" spans="1:7" s="373" customFormat="1" ht="25.5">
      <c r="A19" s="334">
        <v>1</v>
      </c>
      <c r="B19" s="68" t="s">
        <v>606</v>
      </c>
      <c r="C19" s="374"/>
      <c r="D19" s="374"/>
      <c r="E19" s="374"/>
      <c r="F19" s="374"/>
      <c r="G19" s="374"/>
    </row>
    <row r="20" spans="1:7" s="373" customFormat="1" ht="25.5">
      <c r="A20" s="334">
        <v>2</v>
      </c>
      <c r="B20" s="68" t="s">
        <v>482</v>
      </c>
      <c r="C20" s="374"/>
      <c r="D20" s="374"/>
      <c r="E20" s="374"/>
      <c r="F20" s="374"/>
      <c r="G20" s="374"/>
    </row>
    <row r="21" spans="1:7" s="373" customFormat="1" ht="51">
      <c r="A21" s="371" t="s">
        <v>134</v>
      </c>
      <c r="B21" s="72" t="s">
        <v>607</v>
      </c>
      <c r="C21" s="372"/>
      <c r="D21" s="372"/>
      <c r="E21" s="372"/>
      <c r="F21" s="372"/>
      <c r="G21" s="372"/>
    </row>
    <row r="22" spans="1:7" s="373" customFormat="1" ht="25.5">
      <c r="A22" s="371" t="s">
        <v>136</v>
      </c>
      <c r="B22" s="72" t="s">
        <v>608</v>
      </c>
      <c r="C22" s="372"/>
      <c r="D22" s="372"/>
      <c r="E22" s="372"/>
      <c r="F22" s="372"/>
      <c r="G22" s="372"/>
    </row>
    <row r="23" spans="1:7" s="373" customFormat="1" ht="25.5">
      <c r="A23" s="334">
        <v>1</v>
      </c>
      <c r="B23" s="68" t="s">
        <v>486</v>
      </c>
      <c r="C23" s="374"/>
      <c r="D23" s="374"/>
      <c r="E23" s="374"/>
      <c r="F23" s="374"/>
      <c r="G23" s="374"/>
    </row>
    <row r="24" spans="1:7" ht="25.5">
      <c r="A24" s="334">
        <v>2</v>
      </c>
      <c r="B24" s="68" t="s">
        <v>487</v>
      </c>
      <c r="C24" s="374"/>
      <c r="D24" s="374"/>
      <c r="E24" s="374"/>
      <c r="F24" s="374"/>
      <c r="G24" s="374"/>
    </row>
    <row r="25" spans="1:7">
      <c r="A25" s="555" t="s">
        <v>577</v>
      </c>
      <c r="B25" s="555"/>
      <c r="C25" s="555"/>
      <c r="D25" s="555"/>
      <c r="E25" s="555"/>
      <c r="F25" s="555"/>
      <c r="G25" s="555"/>
    </row>
    <row r="27" spans="1:7" ht="12.75" customHeight="1">
      <c r="A27" s="375" t="s">
        <v>190</v>
      </c>
      <c r="B27" s="375"/>
      <c r="C27" s="376"/>
      <c r="D27" s="376"/>
      <c r="E27" s="376" t="s">
        <v>191</v>
      </c>
      <c r="F27" s="349"/>
      <c r="G27" s="349"/>
    </row>
    <row r="28" spans="1:7">
      <c r="A28" s="350" t="s">
        <v>192</v>
      </c>
      <c r="B28" s="350"/>
      <c r="C28" s="351"/>
      <c r="D28" s="351"/>
      <c r="E28" s="351" t="s">
        <v>193</v>
      </c>
      <c r="F28" s="351"/>
      <c r="G28" s="351"/>
    </row>
    <row r="29" spans="1:7">
      <c r="A29" s="352"/>
      <c r="B29" s="352"/>
      <c r="C29" s="376"/>
      <c r="D29" s="376"/>
      <c r="E29" s="376"/>
      <c r="F29" s="353"/>
      <c r="G29" s="353"/>
    </row>
    <row r="30" spans="1:7">
      <c r="A30" s="352"/>
      <c r="B30" s="352"/>
      <c r="C30" s="376"/>
      <c r="D30" s="376"/>
      <c r="E30" s="376"/>
      <c r="F30" s="353"/>
      <c r="G30" s="353"/>
    </row>
    <row r="31" spans="1:7">
      <c r="A31" s="352"/>
      <c r="B31" s="352"/>
      <c r="C31" s="376"/>
      <c r="D31" s="376"/>
      <c r="E31" s="376"/>
      <c r="F31" s="353"/>
      <c r="G31" s="353"/>
    </row>
    <row r="32" spans="1:7">
      <c r="A32" s="352"/>
      <c r="B32" s="352"/>
      <c r="C32" s="376"/>
      <c r="D32" s="376"/>
      <c r="E32" s="376"/>
      <c r="F32" s="353"/>
      <c r="G32" s="353"/>
    </row>
    <row r="33" spans="1:7">
      <c r="A33" s="352"/>
      <c r="B33" s="352"/>
      <c r="C33" s="376"/>
      <c r="D33" s="376"/>
      <c r="E33" s="376"/>
      <c r="F33" s="353"/>
      <c r="G33" s="353"/>
    </row>
    <row r="34" spans="1:7">
      <c r="A34" s="352"/>
      <c r="B34" s="352"/>
      <c r="C34" s="376"/>
      <c r="D34" s="376"/>
      <c r="E34" s="376"/>
      <c r="F34" s="353"/>
      <c r="G34" s="353"/>
    </row>
    <row r="35" spans="1:7">
      <c r="A35" s="352"/>
      <c r="B35" s="352"/>
      <c r="C35" s="376"/>
      <c r="D35" s="376"/>
      <c r="E35" s="376"/>
      <c r="F35" s="353"/>
      <c r="G35" s="353"/>
    </row>
    <row r="36" spans="1:7">
      <c r="A36" s="352"/>
      <c r="B36" s="352"/>
      <c r="C36" s="376"/>
      <c r="D36" s="376"/>
      <c r="E36" s="376"/>
      <c r="F36" s="353"/>
      <c r="G36" s="353"/>
    </row>
    <row r="37" spans="1:7">
      <c r="A37" s="352"/>
      <c r="B37" s="352"/>
      <c r="C37" s="376"/>
      <c r="D37" s="376"/>
      <c r="E37" s="376"/>
      <c r="F37" s="353"/>
      <c r="G37" s="353"/>
    </row>
    <row r="38" spans="1:7" ht="32.25" customHeight="1">
      <c r="A38" s="354"/>
      <c r="B38" s="354"/>
      <c r="C38" s="377"/>
      <c r="D38" s="377"/>
      <c r="E38" s="377"/>
      <c r="F38" s="355"/>
      <c r="G38" s="355"/>
    </row>
    <row r="39" spans="1:7" s="361" customFormat="1">
      <c r="A39" s="378" t="s">
        <v>596</v>
      </c>
      <c r="B39" s="357"/>
      <c r="C39" s="378"/>
      <c r="D39" s="315"/>
      <c r="E39" s="316" t="s">
        <v>578</v>
      </c>
      <c r="F39" s="357"/>
      <c r="G39" s="357"/>
    </row>
    <row r="40" spans="1:7">
      <c r="A40" s="379" t="s">
        <v>547</v>
      </c>
      <c r="B40" s="362"/>
      <c r="C40" s="380"/>
      <c r="D40" s="319"/>
      <c r="E40" s="319"/>
      <c r="F40" s="381"/>
      <c r="G40" s="381"/>
    </row>
    <row r="41" spans="1:7">
      <c r="A41" s="329" t="s">
        <v>609</v>
      </c>
      <c r="B41" s="350"/>
      <c r="C41" s="329"/>
      <c r="D41" s="329"/>
      <c r="E41" s="381"/>
      <c r="F41" s="381"/>
      <c r="G41" s="381"/>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sheetPr>
    <tabColor theme="3" tint="0.59999389629810485"/>
  </sheetPr>
  <dimension ref="A1:N51"/>
  <sheetViews>
    <sheetView view="pageBreakPreview" zoomScale="85" zoomScaleSheetLayoutView="85" workbookViewId="0">
      <selection activeCell="A4" sqref="A4:H4"/>
    </sheetView>
  </sheetViews>
  <sheetFormatPr defaultColWidth="9.140625" defaultRowHeight="12.75"/>
  <cols>
    <col min="1" max="1" width="9.140625" style="384"/>
    <col min="2" max="2" width="27.42578125" style="384" customWidth="1"/>
    <col min="3" max="3" width="12.5703125" style="384" customWidth="1"/>
    <col min="4" max="4" width="12.42578125" style="384" customWidth="1"/>
    <col min="5" max="5" width="14.7109375" style="384" customWidth="1"/>
    <col min="6" max="6" width="18.28515625" style="384" customWidth="1"/>
    <col min="7" max="7" width="24" style="384" customWidth="1"/>
    <col min="8" max="8" width="28.28515625" style="398" customWidth="1"/>
    <col min="9" max="9" width="14.85546875" style="452" bestFit="1" customWidth="1"/>
    <col min="10" max="13" width="21.140625" style="384" customWidth="1"/>
    <col min="14" max="14" width="13.42578125" style="384" bestFit="1" customWidth="1"/>
    <col min="15" max="15" width="8" style="384" bestFit="1" customWidth="1"/>
    <col min="16" max="20" width="9.140625" style="384"/>
    <col min="21" max="21" width="12" style="384" bestFit="1" customWidth="1"/>
    <col min="22" max="22" width="13.42578125" style="384" bestFit="1" customWidth="1"/>
    <col min="23" max="16384" width="9.140625" style="384"/>
  </cols>
  <sheetData>
    <row r="1" spans="1:13" ht="29.25" customHeight="1">
      <c r="A1" s="590" t="s">
        <v>610</v>
      </c>
      <c r="B1" s="590"/>
      <c r="C1" s="590"/>
      <c r="D1" s="590"/>
      <c r="E1" s="590"/>
      <c r="F1" s="590"/>
      <c r="G1" s="590"/>
      <c r="H1" s="590"/>
      <c r="I1" s="382"/>
      <c r="J1" s="383"/>
      <c r="K1" s="383"/>
      <c r="L1" s="383"/>
      <c r="M1" s="383"/>
    </row>
    <row r="2" spans="1:13" ht="43.15" customHeight="1">
      <c r="A2" s="591" t="s">
        <v>552</v>
      </c>
      <c r="B2" s="591"/>
      <c r="C2" s="591"/>
      <c r="D2" s="591"/>
      <c r="E2" s="591"/>
      <c r="F2" s="591"/>
      <c r="G2" s="591"/>
      <c r="H2" s="591"/>
      <c r="I2" s="385"/>
      <c r="J2" s="386"/>
      <c r="K2" s="386"/>
      <c r="L2" s="386"/>
      <c r="M2" s="386"/>
    </row>
    <row r="3" spans="1:13" ht="37.15" customHeight="1">
      <c r="A3" s="592" t="s">
        <v>580</v>
      </c>
      <c r="B3" s="592"/>
      <c r="C3" s="592"/>
      <c r="D3" s="592"/>
      <c r="E3" s="592"/>
      <c r="F3" s="592"/>
      <c r="G3" s="592"/>
      <c r="H3" s="592"/>
      <c r="I3" s="387"/>
      <c r="J3" s="388"/>
      <c r="K3" s="388"/>
      <c r="L3" s="388"/>
      <c r="M3" s="388"/>
    </row>
    <row r="4" spans="1:13" ht="14.25" customHeight="1">
      <c r="A4" s="593" t="str">
        <f>'ngay thang'!B12</f>
        <v>Tại ngày 30 tháng 09 năm 2020/As at 30 September 2020</v>
      </c>
      <c r="B4" s="594"/>
      <c r="C4" s="594"/>
      <c r="D4" s="594"/>
      <c r="E4" s="594"/>
      <c r="F4" s="594"/>
      <c r="G4" s="594"/>
      <c r="H4" s="594"/>
      <c r="I4" s="389"/>
      <c r="J4" s="390"/>
      <c r="K4" s="390"/>
      <c r="L4" s="390"/>
      <c r="M4" s="390"/>
    </row>
    <row r="5" spans="1:13" ht="13.5" customHeight="1">
      <c r="A5" s="390"/>
      <c r="B5" s="390"/>
      <c r="C5" s="390"/>
      <c r="D5" s="390"/>
      <c r="E5" s="390"/>
      <c r="F5" s="390"/>
      <c r="G5" s="390"/>
      <c r="H5" s="391"/>
      <c r="I5" s="389"/>
      <c r="J5" s="390"/>
      <c r="K5" s="390"/>
      <c r="L5" s="390"/>
      <c r="M5" s="390"/>
    </row>
    <row r="6" spans="1:13" ht="31.5" customHeight="1">
      <c r="A6" s="587" t="s">
        <v>611</v>
      </c>
      <c r="B6" s="587"/>
      <c r="C6" s="565" t="s">
        <v>612</v>
      </c>
      <c r="D6" s="589"/>
      <c r="E6" s="589"/>
      <c r="F6" s="589"/>
      <c r="G6" s="589"/>
      <c r="H6" s="589"/>
      <c r="I6" s="392"/>
      <c r="J6" s="393"/>
      <c r="K6" s="393"/>
      <c r="L6" s="393"/>
      <c r="M6" s="393"/>
    </row>
    <row r="7" spans="1:13" ht="31.5" customHeight="1">
      <c r="A7" s="587" t="s">
        <v>613</v>
      </c>
      <c r="B7" s="587"/>
      <c r="C7" s="588" t="s">
        <v>614</v>
      </c>
      <c r="D7" s="588"/>
      <c r="E7" s="588"/>
      <c r="F7" s="588"/>
      <c r="G7" s="588"/>
      <c r="H7" s="588"/>
      <c r="I7" s="394"/>
      <c r="J7" s="395"/>
      <c r="K7" s="395"/>
      <c r="L7" s="395"/>
      <c r="M7" s="395"/>
    </row>
    <row r="8" spans="1:13" ht="31.5" customHeight="1">
      <c r="A8" s="587" t="s">
        <v>615</v>
      </c>
      <c r="B8" s="587"/>
      <c r="C8" s="565" t="s">
        <v>616</v>
      </c>
      <c r="D8" s="589"/>
      <c r="E8" s="589"/>
      <c r="F8" s="589"/>
      <c r="G8" s="589"/>
      <c r="H8" s="589"/>
      <c r="I8" s="392"/>
      <c r="J8" s="393"/>
      <c r="K8" s="393"/>
      <c r="L8" s="393"/>
      <c r="M8" s="393"/>
    </row>
    <row r="9" spans="1:13" ht="24.75" customHeight="1">
      <c r="A9" s="573" t="s">
        <v>598</v>
      </c>
      <c r="B9" s="587"/>
      <c r="C9" s="565" t="str">
        <f>'[1]BCKetQuaHoatDong DT nuoc ngoai'!C9:D9</f>
        <v>Ngày 02 tháng 03 năm 2020
02 March 2020</v>
      </c>
      <c r="D9" s="565"/>
      <c r="E9" s="565"/>
      <c r="F9" s="565"/>
      <c r="G9" s="565"/>
      <c r="H9" s="565"/>
      <c r="I9" s="396"/>
      <c r="J9" s="396"/>
      <c r="K9" s="396"/>
      <c r="L9" s="396"/>
      <c r="M9" s="396"/>
    </row>
    <row r="10" spans="1:13" ht="9" customHeight="1">
      <c r="A10" s="397"/>
      <c r="B10" s="397"/>
      <c r="C10" s="397"/>
      <c r="D10" s="397"/>
      <c r="E10" s="397"/>
      <c r="F10" s="397"/>
      <c r="G10" s="397"/>
      <c r="I10" s="399"/>
      <c r="J10" s="400"/>
      <c r="K10" s="400"/>
      <c r="L10" s="400"/>
      <c r="M10" s="400"/>
    </row>
    <row r="11" spans="1:13" ht="17.45" customHeight="1">
      <c r="A11" s="401" t="s">
        <v>617</v>
      </c>
      <c r="B11" s="401"/>
      <c r="C11" s="401"/>
      <c r="D11" s="401"/>
      <c r="E11" s="401"/>
      <c r="F11" s="401"/>
      <c r="G11" s="401"/>
      <c r="H11" s="402" t="s">
        <v>618</v>
      </c>
      <c r="I11" s="403"/>
      <c r="J11" s="404"/>
      <c r="K11" s="404"/>
      <c r="L11" s="404"/>
      <c r="M11" s="404"/>
    </row>
    <row r="12" spans="1:13" ht="59.25" customHeight="1">
      <c r="A12" s="574" t="s">
        <v>619</v>
      </c>
      <c r="B12" s="574" t="s">
        <v>620</v>
      </c>
      <c r="C12" s="574" t="s">
        <v>621</v>
      </c>
      <c r="D12" s="583" t="s">
        <v>622</v>
      </c>
      <c r="E12" s="584"/>
      <c r="F12" s="583" t="s">
        <v>623</v>
      </c>
      <c r="G12" s="584"/>
      <c r="H12" s="585" t="s">
        <v>624</v>
      </c>
      <c r="I12" s="405"/>
      <c r="J12" s="406"/>
      <c r="K12" s="406"/>
      <c r="L12" s="406"/>
      <c r="M12" s="406"/>
    </row>
    <row r="13" spans="1:13" ht="30" customHeight="1">
      <c r="A13" s="575"/>
      <c r="B13" s="575"/>
      <c r="C13" s="575"/>
      <c r="D13" s="407" t="s">
        <v>567</v>
      </c>
      <c r="E13" s="408" t="s">
        <v>588</v>
      </c>
      <c r="F13" s="407" t="s">
        <v>567</v>
      </c>
      <c r="G13" s="408" t="s">
        <v>588</v>
      </c>
      <c r="H13" s="586"/>
      <c r="I13" s="405"/>
      <c r="J13" s="406"/>
      <c r="K13" s="406"/>
      <c r="L13" s="406"/>
      <c r="M13" s="406"/>
    </row>
    <row r="14" spans="1:13" ht="39" customHeight="1">
      <c r="A14" s="409" t="s">
        <v>46</v>
      </c>
      <c r="B14" s="410" t="s">
        <v>625</v>
      </c>
      <c r="C14" s="409"/>
      <c r="D14" s="407"/>
      <c r="E14" s="408"/>
      <c r="F14" s="408"/>
      <c r="G14" s="408"/>
      <c r="H14" s="411"/>
      <c r="I14" s="405"/>
      <c r="J14" s="406"/>
      <c r="K14" s="406"/>
      <c r="L14" s="406"/>
      <c r="M14" s="406"/>
    </row>
    <row r="15" spans="1:13" ht="19.5" customHeight="1">
      <c r="A15" s="409">
        <v>1</v>
      </c>
      <c r="B15" s="409"/>
      <c r="C15" s="409"/>
      <c r="D15" s="407"/>
      <c r="E15" s="408"/>
      <c r="F15" s="408"/>
      <c r="G15" s="408"/>
      <c r="H15" s="411"/>
      <c r="I15" s="405"/>
      <c r="J15" s="406"/>
      <c r="K15" s="406"/>
      <c r="L15" s="406"/>
      <c r="M15" s="406"/>
    </row>
    <row r="16" spans="1:13" ht="33" customHeight="1">
      <c r="A16" s="409"/>
      <c r="B16" s="410" t="s">
        <v>507</v>
      </c>
      <c r="C16" s="409"/>
      <c r="D16" s="407"/>
      <c r="E16" s="408"/>
      <c r="F16" s="408"/>
      <c r="G16" s="408"/>
      <c r="H16" s="411"/>
      <c r="I16" s="405"/>
      <c r="J16" s="406"/>
      <c r="K16" s="406"/>
      <c r="L16" s="406"/>
      <c r="M16" s="406"/>
    </row>
    <row r="17" spans="1:14" ht="28.5" customHeight="1">
      <c r="A17" s="409" t="s">
        <v>56</v>
      </c>
      <c r="B17" s="410" t="s">
        <v>626</v>
      </c>
      <c r="C17" s="409"/>
      <c r="D17" s="407"/>
      <c r="E17" s="408"/>
      <c r="F17" s="408"/>
      <c r="G17" s="408"/>
      <c r="H17" s="411"/>
      <c r="I17" s="405"/>
      <c r="J17" s="406"/>
      <c r="K17" s="406"/>
      <c r="L17" s="406"/>
      <c r="M17" s="406"/>
    </row>
    <row r="18" spans="1:14" ht="19.5" customHeight="1">
      <c r="A18" s="409">
        <v>1</v>
      </c>
      <c r="B18" s="410"/>
      <c r="C18" s="409"/>
      <c r="D18" s="407"/>
      <c r="E18" s="408"/>
      <c r="F18" s="408"/>
      <c r="G18" s="408"/>
      <c r="H18" s="411"/>
      <c r="I18" s="405"/>
      <c r="J18" s="406"/>
      <c r="K18" s="406"/>
      <c r="L18" s="406"/>
      <c r="M18" s="406"/>
    </row>
    <row r="19" spans="1:14" ht="34.5" customHeight="1">
      <c r="A19" s="409"/>
      <c r="B19" s="410" t="s">
        <v>507</v>
      </c>
      <c r="C19" s="409"/>
      <c r="D19" s="407"/>
      <c r="E19" s="408"/>
      <c r="F19" s="408"/>
      <c r="G19" s="408"/>
      <c r="H19" s="411"/>
      <c r="I19" s="405"/>
      <c r="J19" s="406"/>
      <c r="K19" s="406"/>
      <c r="L19" s="406"/>
      <c r="M19" s="406"/>
    </row>
    <row r="20" spans="1:14" ht="30" customHeight="1">
      <c r="A20" s="412" t="s">
        <v>134</v>
      </c>
      <c r="B20" s="413" t="s">
        <v>627</v>
      </c>
      <c r="C20" s="414"/>
      <c r="D20" s="413"/>
      <c r="E20" s="415"/>
      <c r="F20" s="416"/>
      <c r="G20" s="416"/>
      <c r="H20" s="417"/>
      <c r="I20" s="418"/>
      <c r="J20" s="418"/>
      <c r="K20" s="419"/>
      <c r="L20" s="419"/>
      <c r="M20" s="419"/>
      <c r="N20" s="420"/>
    </row>
    <row r="21" spans="1:14" ht="30" customHeight="1">
      <c r="A21" s="412">
        <v>1</v>
      </c>
      <c r="B21" s="413"/>
      <c r="C21" s="414"/>
      <c r="D21" s="413"/>
      <c r="E21" s="415"/>
      <c r="F21" s="416"/>
      <c r="G21" s="416"/>
      <c r="H21" s="417"/>
      <c r="I21" s="418"/>
      <c r="J21" s="418"/>
      <c r="K21" s="419"/>
      <c r="L21" s="419"/>
      <c r="M21" s="419"/>
      <c r="N21" s="420"/>
    </row>
    <row r="22" spans="1:14" s="425" customFormat="1" ht="25.5">
      <c r="A22" s="421"/>
      <c r="B22" s="413" t="s">
        <v>507</v>
      </c>
      <c r="C22" s="414"/>
      <c r="D22" s="422"/>
      <c r="E22" s="423"/>
      <c r="F22" s="424"/>
      <c r="G22" s="424"/>
      <c r="H22" s="417"/>
    </row>
    <row r="23" spans="1:14" s="428" customFormat="1" ht="25.5">
      <c r="A23" s="412" t="s">
        <v>284</v>
      </c>
      <c r="B23" s="413" t="s">
        <v>628</v>
      </c>
      <c r="C23" s="414"/>
      <c r="D23" s="422"/>
      <c r="E23" s="423"/>
      <c r="F23" s="426"/>
      <c r="G23" s="426"/>
      <c r="H23" s="427"/>
    </row>
    <row r="24" spans="1:14" s="428" customFormat="1" ht="15">
      <c r="A24" s="412">
        <v>1</v>
      </c>
      <c r="B24" s="413"/>
      <c r="C24" s="414"/>
      <c r="D24" s="422"/>
      <c r="E24" s="423"/>
      <c r="F24" s="426"/>
      <c r="G24" s="426"/>
      <c r="H24" s="427"/>
    </row>
    <row r="25" spans="1:14" s="428" customFormat="1" ht="25.5">
      <c r="A25" s="421"/>
      <c r="B25" s="413" t="s">
        <v>507</v>
      </c>
      <c r="C25" s="429"/>
      <c r="D25" s="429"/>
      <c r="E25" s="430"/>
      <c r="F25" s="430"/>
      <c r="G25" s="430"/>
      <c r="H25" s="427"/>
    </row>
    <row r="26" spans="1:14" s="428" customFormat="1" ht="25.5">
      <c r="A26" s="412" t="s">
        <v>140</v>
      </c>
      <c r="B26" s="413" t="s">
        <v>629</v>
      </c>
      <c r="C26" s="422"/>
      <c r="D26" s="422"/>
      <c r="E26" s="423"/>
      <c r="F26" s="423"/>
      <c r="G26" s="423"/>
      <c r="H26" s="427"/>
    </row>
    <row r="27" spans="1:14" s="428" customFormat="1" ht="15">
      <c r="A27" s="412">
        <v>1</v>
      </c>
      <c r="B27" s="421"/>
      <c r="C27" s="431"/>
      <c r="D27" s="431"/>
      <c r="E27" s="432"/>
      <c r="F27" s="433"/>
      <c r="G27" s="433"/>
      <c r="H27" s="434"/>
    </row>
    <row r="28" spans="1:14" s="437" customFormat="1" ht="25.5">
      <c r="A28" s="421"/>
      <c r="B28" s="413" t="s">
        <v>507</v>
      </c>
      <c r="C28" s="435"/>
      <c r="D28" s="422"/>
      <c r="E28" s="423"/>
      <c r="F28" s="424"/>
      <c r="G28" s="424"/>
      <c r="H28" s="436"/>
    </row>
    <row r="29" spans="1:14" s="438" customFormat="1" ht="25.5">
      <c r="A29" s="412" t="s">
        <v>67</v>
      </c>
      <c r="B29" s="413" t="s">
        <v>630</v>
      </c>
      <c r="C29" s="414"/>
      <c r="D29" s="422"/>
      <c r="E29" s="423"/>
      <c r="F29" s="426"/>
      <c r="G29" s="426"/>
      <c r="H29" s="427"/>
    </row>
    <row r="30" spans="1:14" s="438" customFormat="1" ht="15">
      <c r="A30" s="412">
        <v>1</v>
      </c>
      <c r="B30" s="421"/>
      <c r="C30" s="439"/>
      <c r="D30" s="439"/>
      <c r="E30" s="440"/>
      <c r="F30" s="441"/>
      <c r="G30" s="441"/>
      <c r="H30" s="442"/>
    </row>
    <row r="31" spans="1:14" s="437" customFormat="1" ht="25.5">
      <c r="A31" s="413"/>
      <c r="B31" s="413" t="s">
        <v>507</v>
      </c>
      <c r="C31" s="422"/>
      <c r="D31" s="422"/>
      <c r="E31" s="423"/>
      <c r="F31" s="424"/>
      <c r="G31" s="424"/>
      <c r="H31" s="436"/>
    </row>
    <row r="32" spans="1:14" s="425" customFormat="1" ht="25.5">
      <c r="A32" s="412" t="s">
        <v>143</v>
      </c>
      <c r="B32" s="413" t="s">
        <v>631</v>
      </c>
      <c r="C32" s="435"/>
      <c r="D32" s="422"/>
      <c r="E32" s="423"/>
      <c r="F32" s="430"/>
      <c r="G32" s="430"/>
      <c r="H32" s="436"/>
      <c r="I32" s="443"/>
    </row>
    <row r="33" spans="1:13">
      <c r="A33" s="444"/>
      <c r="B33" s="444"/>
      <c r="C33" s="445"/>
      <c r="D33" s="446"/>
      <c r="E33" s="447"/>
      <c r="F33" s="448"/>
      <c r="G33" s="448"/>
      <c r="H33" s="449"/>
      <c r="I33" s="450"/>
      <c r="J33" s="451"/>
      <c r="K33" s="451"/>
      <c r="L33" s="451"/>
      <c r="M33" s="451"/>
    </row>
    <row r="34" spans="1:13">
      <c r="A34" s="555" t="s">
        <v>577</v>
      </c>
      <c r="B34" s="555"/>
      <c r="C34" s="555"/>
      <c r="D34" s="555"/>
      <c r="E34" s="555"/>
      <c r="F34" s="555"/>
      <c r="G34" s="555"/>
    </row>
    <row r="36" spans="1:13" ht="12.75" customHeight="1">
      <c r="A36" s="453" t="s">
        <v>190</v>
      </c>
      <c r="B36" s="453"/>
      <c r="C36" s="397"/>
      <c r="F36" s="581" t="s">
        <v>191</v>
      </c>
      <c r="G36" s="581"/>
      <c r="H36" s="581"/>
      <c r="I36" s="454"/>
      <c r="J36" s="454"/>
      <c r="K36" s="454"/>
      <c r="L36" s="454"/>
      <c r="M36" s="454"/>
    </row>
    <row r="37" spans="1:13">
      <c r="A37" s="350" t="s">
        <v>192</v>
      </c>
      <c r="B37" s="455"/>
      <c r="C37" s="397"/>
      <c r="F37" s="582" t="s">
        <v>193</v>
      </c>
      <c r="G37" s="582"/>
      <c r="H37" s="582"/>
      <c r="I37" s="454"/>
      <c r="J37" s="454"/>
      <c r="K37" s="454"/>
      <c r="L37" s="454"/>
      <c r="M37" s="454"/>
    </row>
    <row r="38" spans="1:13">
      <c r="A38" s="456"/>
      <c r="B38" s="456"/>
      <c r="C38" s="397"/>
      <c r="D38" s="457"/>
      <c r="E38" s="457"/>
      <c r="F38" s="457"/>
      <c r="G38" s="457"/>
      <c r="I38" s="399"/>
      <c r="J38" s="400"/>
      <c r="K38" s="400"/>
      <c r="L38" s="400"/>
      <c r="M38" s="400"/>
    </row>
    <row r="39" spans="1:13">
      <c r="A39" s="456"/>
      <c r="B39" s="456"/>
      <c r="C39" s="397"/>
      <c r="D39" s="457"/>
      <c r="E39" s="457"/>
      <c r="F39" s="457"/>
      <c r="G39" s="457"/>
      <c r="I39" s="399"/>
      <c r="J39" s="400"/>
      <c r="K39" s="400"/>
      <c r="L39" s="400"/>
      <c r="M39" s="400"/>
    </row>
    <row r="40" spans="1:13">
      <c r="A40" s="456"/>
      <c r="B40" s="456"/>
      <c r="C40" s="397"/>
      <c r="D40" s="457"/>
      <c r="E40" s="457"/>
      <c r="F40" s="457"/>
      <c r="G40" s="457"/>
      <c r="I40" s="399"/>
      <c r="J40" s="400"/>
      <c r="K40" s="400"/>
      <c r="L40" s="400"/>
      <c r="M40" s="400"/>
    </row>
    <row r="41" spans="1:13">
      <c r="A41" s="456"/>
      <c r="B41" s="456"/>
      <c r="C41" s="397"/>
      <c r="D41" s="457"/>
      <c r="E41" s="457"/>
      <c r="F41" s="457"/>
      <c r="G41" s="457"/>
      <c r="I41" s="399"/>
      <c r="J41" s="400"/>
      <c r="K41" s="400"/>
      <c r="L41" s="400"/>
      <c r="M41" s="400"/>
    </row>
    <row r="42" spans="1:13">
      <c r="A42" s="456"/>
      <c r="B42" s="456"/>
      <c r="C42" s="397"/>
      <c r="D42" s="457"/>
      <c r="E42" s="457"/>
      <c r="F42" s="457"/>
      <c r="G42" s="457"/>
      <c r="I42" s="399"/>
      <c r="J42" s="400"/>
      <c r="K42" s="400"/>
      <c r="L42" s="400"/>
      <c r="M42" s="400"/>
    </row>
    <row r="43" spans="1:13">
      <c r="A43" s="456"/>
      <c r="B43" s="456"/>
      <c r="C43" s="397"/>
      <c r="D43" s="457"/>
      <c r="E43" s="457"/>
      <c r="F43" s="457"/>
      <c r="G43" s="457"/>
      <c r="I43" s="399"/>
      <c r="J43" s="400"/>
      <c r="K43" s="400"/>
      <c r="L43" s="400"/>
      <c r="M43" s="400"/>
    </row>
    <row r="44" spans="1:13">
      <c r="A44" s="456"/>
      <c r="B44" s="456"/>
      <c r="C44" s="397"/>
      <c r="D44" s="457"/>
      <c r="E44" s="457"/>
      <c r="F44" s="457"/>
      <c r="G44" s="457"/>
      <c r="I44" s="399"/>
      <c r="J44" s="400"/>
      <c r="K44" s="400"/>
      <c r="L44" s="400"/>
      <c r="M44" s="400"/>
    </row>
    <row r="45" spans="1:13">
      <c r="A45" s="456"/>
      <c r="B45" s="456"/>
      <c r="C45" s="397"/>
      <c r="D45" s="457"/>
      <c r="E45" s="457"/>
      <c r="F45" s="457"/>
      <c r="G45" s="457"/>
      <c r="I45" s="399"/>
      <c r="J45" s="400"/>
      <c r="K45" s="400"/>
      <c r="L45" s="400"/>
      <c r="M45" s="400"/>
    </row>
    <row r="46" spans="1:13">
      <c r="A46" s="456"/>
      <c r="B46" s="456"/>
      <c r="C46" s="397"/>
      <c r="D46" s="457"/>
      <c r="E46" s="457"/>
      <c r="F46" s="457"/>
      <c r="G46" s="457"/>
      <c r="I46" s="399"/>
      <c r="J46" s="400"/>
      <c r="K46" s="400"/>
      <c r="L46" s="400"/>
      <c r="M46" s="400"/>
    </row>
    <row r="47" spans="1:13">
      <c r="A47" s="456"/>
      <c r="B47" s="456"/>
      <c r="C47" s="397"/>
      <c r="D47" s="457"/>
      <c r="E47" s="457"/>
      <c r="F47" s="457"/>
      <c r="G47" s="457"/>
      <c r="I47" s="399"/>
      <c r="J47" s="400"/>
      <c r="K47" s="400"/>
      <c r="L47" s="400"/>
      <c r="M47" s="400"/>
    </row>
    <row r="48" spans="1:13">
      <c r="A48" s="458"/>
      <c r="B48" s="458"/>
      <c r="C48" s="459"/>
      <c r="D48" s="457"/>
      <c r="E48" s="457"/>
      <c r="F48" s="457"/>
      <c r="G48" s="457"/>
      <c r="H48" s="460"/>
      <c r="I48" s="399"/>
      <c r="J48" s="400"/>
      <c r="K48" s="400"/>
      <c r="L48" s="400"/>
      <c r="M48" s="400"/>
    </row>
    <row r="49" spans="1:13">
      <c r="A49" s="357" t="s">
        <v>596</v>
      </c>
      <c r="B49" s="357"/>
      <c r="C49" s="461"/>
      <c r="D49" s="462"/>
      <c r="E49" s="463"/>
      <c r="F49" s="316" t="s">
        <v>632</v>
      </c>
      <c r="G49" s="464"/>
      <c r="H49" s="462"/>
      <c r="I49" s="465"/>
      <c r="J49" s="463"/>
      <c r="K49" s="463"/>
      <c r="L49" s="463"/>
      <c r="M49" s="463"/>
    </row>
    <row r="50" spans="1:13">
      <c r="A50" s="362" t="s">
        <v>547</v>
      </c>
      <c r="B50" s="362"/>
      <c r="C50" s="459"/>
      <c r="D50" s="466"/>
      <c r="E50" s="467"/>
      <c r="F50" s="319"/>
      <c r="G50" s="319"/>
      <c r="H50" s="467"/>
      <c r="I50" s="468"/>
      <c r="J50" s="467"/>
      <c r="K50" s="467"/>
      <c r="L50" s="467"/>
      <c r="M50" s="467"/>
    </row>
    <row r="51" spans="1:13">
      <c r="A51" s="350" t="s">
        <v>257</v>
      </c>
      <c r="B51" s="350"/>
      <c r="C51" s="397"/>
      <c r="D51" s="469"/>
      <c r="E51" s="469"/>
      <c r="F51" s="470"/>
      <c r="G51" s="470"/>
      <c r="H51" s="467"/>
      <c r="I51" s="468"/>
      <c r="J51" s="467"/>
      <c r="K51" s="467"/>
      <c r="L51" s="467"/>
      <c r="M51" s="467"/>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O63"/>
  <sheetViews>
    <sheetView view="pageBreakPreview" topLeftCell="A27" zoomScale="85" zoomScaleNormal="85" zoomScaleSheetLayoutView="85" workbookViewId="0">
      <selection activeCell="B39" sqref="B39"/>
    </sheetView>
  </sheetViews>
  <sheetFormatPr defaultRowHeight="12.75"/>
  <cols>
    <col min="1" max="1" width="49.28515625" style="116" customWidth="1"/>
    <col min="2" max="2" width="14.28515625" style="116" customWidth="1"/>
    <col min="3" max="3" width="9.140625" style="116"/>
    <col min="4" max="4" width="21.5703125" style="117" customWidth="1"/>
    <col min="5" max="5" width="22.140625" style="117" customWidth="1"/>
    <col min="6" max="6" width="20.42578125" style="117" customWidth="1"/>
    <col min="7" max="7" width="18.42578125" style="117" customWidth="1"/>
    <col min="8" max="8" width="19.7109375" style="119" customWidth="1"/>
    <col min="9" max="9" width="9.140625" style="116" customWidth="1"/>
    <col min="10" max="10" width="17.5703125" style="260" bestFit="1" customWidth="1"/>
    <col min="11" max="11" width="21.140625" style="116" customWidth="1"/>
    <col min="12" max="12" width="13.42578125" style="116" bestFit="1" customWidth="1"/>
    <col min="13" max="16384" width="9.140625" style="116"/>
  </cols>
  <sheetData>
    <row r="1" spans="1:15" ht="23.25" customHeight="1">
      <c r="A1" s="507" t="s">
        <v>251</v>
      </c>
      <c r="B1" s="507"/>
      <c r="C1" s="507"/>
      <c r="D1" s="507"/>
      <c r="E1" s="507"/>
      <c r="F1" s="507"/>
      <c r="G1" s="507"/>
      <c r="H1" s="105"/>
    </row>
    <row r="2" spans="1:15" ht="27.75" customHeight="1">
      <c r="A2" s="508" t="s">
        <v>185</v>
      </c>
      <c r="B2" s="508"/>
      <c r="C2" s="508"/>
      <c r="D2" s="508"/>
      <c r="E2" s="508"/>
      <c r="F2" s="508"/>
      <c r="G2" s="508"/>
      <c r="H2" s="106"/>
    </row>
    <row r="3" spans="1:15" ht="15">
      <c r="A3" s="509" t="s">
        <v>186</v>
      </c>
      <c r="B3" s="509"/>
      <c r="C3" s="509"/>
      <c r="D3" s="509"/>
      <c r="E3" s="509"/>
      <c r="F3" s="509"/>
      <c r="G3" s="509"/>
      <c r="H3" s="107"/>
    </row>
    <row r="4" spans="1:15" ht="18.75" customHeight="1">
      <c r="A4" s="509"/>
      <c r="B4" s="509"/>
      <c r="C4" s="509"/>
      <c r="D4" s="509"/>
      <c r="E4" s="509"/>
      <c r="F4" s="509"/>
      <c r="G4" s="509"/>
      <c r="H4" s="107"/>
    </row>
    <row r="5" spans="1:15" s="273" customFormat="1">
      <c r="A5" s="510" t="str">
        <f>'ngay thang'!B10</f>
        <v>Tháng 9 năm 2020/September 2020</v>
      </c>
      <c r="B5" s="510"/>
      <c r="C5" s="510"/>
      <c r="D5" s="510"/>
      <c r="E5" s="510"/>
      <c r="F5" s="510"/>
      <c r="G5" s="510"/>
      <c r="H5" s="272"/>
      <c r="J5" s="274"/>
    </row>
    <row r="6" spans="1:15">
      <c r="A6" s="240"/>
      <c r="B6" s="240"/>
      <c r="C6" s="240"/>
      <c r="D6" s="240"/>
      <c r="E6" s="240"/>
      <c r="F6" s="240"/>
    </row>
    <row r="7" spans="1:15" ht="30" customHeight="1">
      <c r="A7" s="239" t="s">
        <v>262</v>
      </c>
      <c r="B7" s="505" t="s">
        <v>544</v>
      </c>
      <c r="C7" s="505"/>
      <c r="D7" s="505"/>
      <c r="E7" s="505"/>
      <c r="F7" s="111"/>
      <c r="G7" s="111"/>
      <c r="H7" s="112"/>
    </row>
    <row r="8" spans="1:15" ht="30" customHeight="1">
      <c r="A8" s="237" t="s">
        <v>261</v>
      </c>
      <c r="B8" s="504" t="s">
        <v>263</v>
      </c>
      <c r="C8" s="504"/>
      <c r="D8" s="504"/>
      <c r="E8" s="504"/>
      <c r="F8" s="114"/>
      <c r="G8" s="114"/>
      <c r="H8" s="115"/>
    </row>
    <row r="9" spans="1:15" ht="30" customHeight="1">
      <c r="A9" s="239" t="s">
        <v>264</v>
      </c>
      <c r="B9" s="505" t="s">
        <v>350</v>
      </c>
      <c r="C9" s="505"/>
      <c r="D9" s="505"/>
      <c r="E9" s="505"/>
      <c r="F9" s="111"/>
      <c r="G9" s="111"/>
      <c r="H9" s="112"/>
    </row>
    <row r="10" spans="1:15" s="278" customFormat="1" ht="30" customHeight="1">
      <c r="A10" s="275" t="s">
        <v>393</v>
      </c>
      <c r="B10" s="506" t="str">
        <f>'ngay thang'!B14</f>
        <v>Ngày 02 tháng 10 năm 2020
02 Oct 2020</v>
      </c>
      <c r="C10" s="506"/>
      <c r="D10" s="506"/>
      <c r="E10" s="506"/>
      <c r="F10" s="276"/>
      <c r="G10" s="276"/>
      <c r="H10" s="277"/>
      <c r="J10" s="279"/>
    </row>
    <row r="12" spans="1:15" ht="33.75" customHeight="1">
      <c r="A12" s="502" t="s">
        <v>187</v>
      </c>
      <c r="B12" s="502" t="s">
        <v>188</v>
      </c>
      <c r="C12" s="502" t="s">
        <v>189</v>
      </c>
      <c r="D12" s="500" t="s">
        <v>542</v>
      </c>
      <c r="E12" s="501"/>
      <c r="F12" s="500" t="s">
        <v>394</v>
      </c>
      <c r="G12" s="501"/>
      <c r="H12" s="118"/>
    </row>
    <row r="13" spans="1:15" ht="53.25" customHeight="1">
      <c r="A13" s="503"/>
      <c r="B13" s="503"/>
      <c r="C13" s="503"/>
      <c r="D13" s="63" t="s">
        <v>346</v>
      </c>
      <c r="E13" s="63" t="s">
        <v>347</v>
      </c>
      <c r="F13" s="63" t="s">
        <v>348</v>
      </c>
      <c r="G13" s="238" t="s">
        <v>349</v>
      </c>
      <c r="H13" s="118"/>
      <c r="J13" s="139"/>
      <c r="K13" s="139"/>
      <c r="L13" s="139"/>
      <c r="M13" s="139"/>
      <c r="N13" s="139"/>
      <c r="O13" s="139"/>
    </row>
    <row r="14" spans="1:15" ht="25.5">
      <c r="A14" s="64" t="s">
        <v>352</v>
      </c>
      <c r="B14" s="58" t="s">
        <v>16</v>
      </c>
      <c r="C14" s="58"/>
      <c r="D14" s="472">
        <v>852913334</v>
      </c>
      <c r="E14" s="472">
        <v>3421469326</v>
      </c>
      <c r="F14" s="472">
        <v>401848388</v>
      </c>
      <c r="G14" s="473">
        <v>3337193739</v>
      </c>
      <c r="H14" s="103"/>
      <c r="I14" s="139"/>
      <c r="K14" s="139"/>
      <c r="L14" s="139"/>
    </row>
    <row r="15" spans="1:15" ht="25.5">
      <c r="A15" s="65" t="s">
        <v>353</v>
      </c>
      <c r="B15" s="58" t="s">
        <v>17</v>
      </c>
      <c r="C15" s="58"/>
      <c r="D15" s="494">
        <v>660371513</v>
      </c>
      <c r="E15" s="474">
        <v>2334502098</v>
      </c>
      <c r="F15" s="474">
        <v>297339380</v>
      </c>
      <c r="G15" s="475">
        <v>2766875203</v>
      </c>
      <c r="H15" s="261">
        <f>D15-BCKetQuaHoatDong_06028!D15</f>
        <v>0</v>
      </c>
      <c r="I15" s="139"/>
      <c r="K15" s="139"/>
      <c r="L15" s="139"/>
    </row>
    <row r="16" spans="1:15" ht="25.5">
      <c r="A16" s="65" t="s">
        <v>354</v>
      </c>
      <c r="B16" s="58" t="s">
        <v>18</v>
      </c>
      <c r="C16" s="58"/>
      <c r="D16" s="494">
        <v>193172236</v>
      </c>
      <c r="E16" s="474">
        <v>968874292</v>
      </c>
      <c r="F16" s="474">
        <v>18713425</v>
      </c>
      <c r="G16" s="475">
        <v>96692551</v>
      </c>
      <c r="H16" s="261">
        <f>D16-BCKetQuaHoatDong_06028!D16</f>
        <v>0</v>
      </c>
      <c r="I16" s="139"/>
      <c r="K16" s="139"/>
      <c r="L16" s="139"/>
    </row>
    <row r="17" spans="1:15" ht="25.5">
      <c r="A17" s="65" t="s">
        <v>355</v>
      </c>
      <c r="B17" s="58" t="s">
        <v>27</v>
      </c>
      <c r="C17" s="58"/>
      <c r="D17" s="494">
        <v>-11340068</v>
      </c>
      <c r="E17" s="474">
        <v>60160773</v>
      </c>
      <c r="F17" s="474">
        <v>57678281</v>
      </c>
      <c r="G17" s="475">
        <v>664401706</v>
      </c>
      <c r="H17" s="261">
        <f>D17-BCKetQuaHoatDong_06028!D40</f>
        <v>0</v>
      </c>
      <c r="I17" s="139"/>
      <c r="K17" s="139"/>
      <c r="L17" s="139"/>
    </row>
    <row r="18" spans="1:15" ht="43.5" customHeight="1">
      <c r="A18" s="65" t="s">
        <v>356</v>
      </c>
      <c r="B18" s="58" t="s">
        <v>28</v>
      </c>
      <c r="C18" s="58"/>
      <c r="D18" s="494">
        <v>10709653</v>
      </c>
      <c r="E18" s="474">
        <v>57932163</v>
      </c>
      <c r="F18" s="474">
        <v>28117302</v>
      </c>
      <c r="G18" s="475">
        <v>-190775721</v>
      </c>
      <c r="H18" s="261">
        <f>D18-BCKetQuaHoatDong_06028!D41</f>
        <v>0</v>
      </c>
      <c r="I18" s="139"/>
      <c r="K18" s="139"/>
      <c r="L18" s="139"/>
    </row>
    <row r="19" spans="1:15" ht="25.5">
      <c r="A19" s="65" t="s">
        <v>357</v>
      </c>
      <c r="B19" s="58" t="s">
        <v>29</v>
      </c>
      <c r="C19" s="58"/>
      <c r="D19" s="474" t="s">
        <v>657</v>
      </c>
      <c r="E19" s="474" t="s">
        <v>657</v>
      </c>
      <c r="F19" s="474" t="s">
        <v>657</v>
      </c>
      <c r="G19" s="475" t="s">
        <v>657</v>
      </c>
      <c r="H19" s="103"/>
      <c r="I19" s="139"/>
      <c r="K19" s="139"/>
      <c r="L19" s="139"/>
    </row>
    <row r="20" spans="1:15" ht="40.5" customHeight="1">
      <c r="A20" s="65" t="s">
        <v>358</v>
      </c>
      <c r="B20" s="58" t="s">
        <v>30</v>
      </c>
      <c r="C20" s="58"/>
      <c r="D20" s="474" t="s">
        <v>657</v>
      </c>
      <c r="E20" s="474" t="s">
        <v>657</v>
      </c>
      <c r="F20" s="474" t="s">
        <v>657</v>
      </c>
      <c r="G20" s="475" t="s">
        <v>657</v>
      </c>
      <c r="H20" s="103"/>
      <c r="I20" s="139"/>
      <c r="K20" s="139"/>
      <c r="L20" s="139"/>
    </row>
    <row r="21" spans="1:15" ht="25.5">
      <c r="A21" s="65" t="s">
        <v>359</v>
      </c>
      <c r="B21" s="58" t="s">
        <v>31</v>
      </c>
      <c r="C21" s="58"/>
      <c r="D21" s="474" t="s">
        <v>657</v>
      </c>
      <c r="E21" s="474" t="s">
        <v>657</v>
      </c>
      <c r="F21" s="474" t="s">
        <v>657</v>
      </c>
      <c r="G21" s="475" t="s">
        <v>657</v>
      </c>
      <c r="H21" s="103"/>
      <c r="I21" s="139"/>
      <c r="K21" s="139"/>
      <c r="L21" s="139"/>
    </row>
    <row r="22" spans="1:15" ht="63.75">
      <c r="A22" s="65" t="s">
        <v>360</v>
      </c>
      <c r="B22" s="58" t="s">
        <v>32</v>
      </c>
      <c r="C22" s="58"/>
      <c r="D22" s="474" t="s">
        <v>657</v>
      </c>
      <c r="E22" s="474" t="s">
        <v>657</v>
      </c>
      <c r="F22" s="474" t="s">
        <v>657</v>
      </c>
      <c r="G22" s="475" t="s">
        <v>657</v>
      </c>
      <c r="H22" s="103"/>
      <c r="I22" s="139"/>
      <c r="K22" s="139"/>
      <c r="L22" s="139"/>
    </row>
    <row r="23" spans="1:15" ht="25.5">
      <c r="A23" s="64" t="s">
        <v>361</v>
      </c>
      <c r="B23" s="58" t="s">
        <v>26</v>
      </c>
      <c r="C23" s="58"/>
      <c r="D23" s="472">
        <v>27216560</v>
      </c>
      <c r="E23" s="472">
        <v>60059302</v>
      </c>
      <c r="F23" s="472">
        <v>3171658</v>
      </c>
      <c r="G23" s="473">
        <v>56528212</v>
      </c>
      <c r="H23" s="103">
        <f>D23-BCKetQuaHoatDong_06028!D30</f>
        <v>0</v>
      </c>
      <c r="I23" s="139"/>
      <c r="K23" s="139"/>
      <c r="L23" s="139"/>
    </row>
    <row r="24" spans="1:15" ht="25.5">
      <c r="A24" s="65" t="s">
        <v>362</v>
      </c>
      <c r="B24" s="58" t="s">
        <v>25</v>
      </c>
      <c r="C24" s="58"/>
      <c r="D24" s="476">
        <v>27216560</v>
      </c>
      <c r="E24" s="476">
        <v>60059302</v>
      </c>
      <c r="F24" s="476">
        <v>3171658</v>
      </c>
      <c r="G24" s="477">
        <v>56528212</v>
      </c>
      <c r="H24" s="261"/>
      <c r="I24" s="139"/>
      <c r="K24" s="139"/>
      <c r="L24" s="139"/>
    </row>
    <row r="25" spans="1:15" ht="51">
      <c r="A25" s="65" t="s">
        <v>363</v>
      </c>
      <c r="B25" s="58" t="s">
        <v>24</v>
      </c>
      <c r="C25" s="58"/>
      <c r="D25" s="474" t="s">
        <v>657</v>
      </c>
      <c r="E25" s="474" t="s">
        <v>657</v>
      </c>
      <c r="F25" s="474" t="s">
        <v>657</v>
      </c>
      <c r="G25" s="475" t="s">
        <v>657</v>
      </c>
      <c r="H25" s="103"/>
      <c r="I25" s="139"/>
      <c r="K25" s="139"/>
      <c r="L25" s="139"/>
    </row>
    <row r="26" spans="1:15" ht="25.5" customHeight="1">
      <c r="A26" s="65" t="s">
        <v>364</v>
      </c>
      <c r="B26" s="58" t="s">
        <v>23</v>
      </c>
      <c r="C26" s="58"/>
      <c r="D26" s="474" t="s">
        <v>657</v>
      </c>
      <c r="E26" s="474" t="s">
        <v>657</v>
      </c>
      <c r="F26" s="474" t="s">
        <v>657</v>
      </c>
      <c r="G26" s="475" t="s">
        <v>657</v>
      </c>
      <c r="H26" s="103"/>
      <c r="I26" s="139"/>
      <c r="K26" s="139"/>
      <c r="L26" s="139"/>
    </row>
    <row r="27" spans="1:15" ht="51">
      <c r="A27" s="65" t="s">
        <v>365</v>
      </c>
      <c r="B27" s="58" t="s">
        <v>22</v>
      </c>
      <c r="C27" s="58"/>
      <c r="D27" s="474" t="s">
        <v>657</v>
      </c>
      <c r="E27" s="474" t="s">
        <v>657</v>
      </c>
      <c r="F27" s="474" t="s">
        <v>657</v>
      </c>
      <c r="G27" s="475" t="s">
        <v>657</v>
      </c>
      <c r="H27" s="103"/>
      <c r="I27" s="139"/>
      <c r="K27" s="139"/>
      <c r="L27" s="139"/>
    </row>
    <row r="28" spans="1:15" ht="25.5">
      <c r="A28" s="65" t="s">
        <v>366</v>
      </c>
      <c r="B28" s="58" t="s">
        <v>33</v>
      </c>
      <c r="C28" s="58"/>
      <c r="D28" s="474" t="s">
        <v>657</v>
      </c>
      <c r="E28" s="474" t="s">
        <v>657</v>
      </c>
      <c r="F28" s="474" t="s">
        <v>657</v>
      </c>
      <c r="G28" s="475" t="s">
        <v>657</v>
      </c>
      <c r="H28" s="103"/>
      <c r="I28" s="139"/>
      <c r="K28" s="139"/>
      <c r="L28" s="139"/>
    </row>
    <row r="29" spans="1:15" ht="25.5">
      <c r="A29" s="64" t="s">
        <v>367</v>
      </c>
      <c r="B29" s="69" t="s">
        <v>34</v>
      </c>
      <c r="C29" s="69"/>
      <c r="D29" s="472">
        <v>246113755</v>
      </c>
      <c r="E29" s="472">
        <v>1375439469</v>
      </c>
      <c r="F29" s="472">
        <v>144095106</v>
      </c>
      <c r="G29" s="473">
        <v>1240519712</v>
      </c>
      <c r="H29" s="103"/>
      <c r="I29" s="139"/>
      <c r="K29" s="139"/>
      <c r="L29" s="139"/>
    </row>
    <row r="30" spans="1:15" ht="25.5">
      <c r="A30" s="65" t="s">
        <v>368</v>
      </c>
      <c r="B30" s="58" t="s">
        <v>35</v>
      </c>
      <c r="C30" s="58"/>
      <c r="D30" s="474">
        <v>165164936</v>
      </c>
      <c r="E30" s="474">
        <v>661775812</v>
      </c>
      <c r="F30" s="474">
        <v>69970879</v>
      </c>
      <c r="G30" s="475">
        <v>565550202</v>
      </c>
      <c r="H30" s="261">
        <f>D30-BCKetQuaHoatDong_06028!D19</f>
        <v>0</v>
      </c>
      <c r="I30" s="139"/>
      <c r="K30" s="139"/>
      <c r="L30" s="139"/>
    </row>
    <row r="31" spans="1:15" ht="25.5">
      <c r="A31" s="65" t="s">
        <v>369</v>
      </c>
      <c r="B31" s="58" t="s">
        <v>36</v>
      </c>
      <c r="C31" s="58"/>
      <c r="D31" s="474">
        <v>20287541</v>
      </c>
      <c r="E31" s="474">
        <v>173176926</v>
      </c>
      <c r="F31" s="474">
        <v>20078069</v>
      </c>
      <c r="G31" s="475">
        <v>181079398</v>
      </c>
      <c r="H31" s="261"/>
      <c r="I31" s="139"/>
      <c r="J31" s="139"/>
      <c r="K31" s="139"/>
      <c r="L31" s="139">
        <v>0</v>
      </c>
      <c r="M31" s="139">
        <v>0</v>
      </c>
      <c r="N31" s="139">
        <v>0</v>
      </c>
      <c r="O31" s="139">
        <v>0</v>
      </c>
    </row>
    <row r="32" spans="1:15" ht="25.5">
      <c r="A32" s="65" t="s">
        <v>370</v>
      </c>
      <c r="B32" s="58" t="s">
        <v>37</v>
      </c>
      <c r="C32" s="58"/>
      <c r="D32" s="474">
        <v>5500000</v>
      </c>
      <c r="E32" s="474">
        <v>47406442</v>
      </c>
      <c r="F32" s="474">
        <v>5500000</v>
      </c>
      <c r="G32" s="475">
        <v>49500000</v>
      </c>
      <c r="H32" s="261"/>
      <c r="I32" s="139"/>
      <c r="K32" s="139"/>
      <c r="L32" s="139"/>
    </row>
    <row r="33" spans="1:12" ht="25.5">
      <c r="A33" s="65" t="s">
        <v>371</v>
      </c>
      <c r="B33" s="58" t="s">
        <v>38</v>
      </c>
      <c r="C33" s="58"/>
      <c r="D33" s="474">
        <v>16500000</v>
      </c>
      <c r="E33" s="474">
        <v>142219346</v>
      </c>
      <c r="F33" s="474">
        <v>16500000</v>
      </c>
      <c r="G33" s="475">
        <v>148500000</v>
      </c>
      <c r="H33" s="261"/>
      <c r="I33" s="139"/>
      <c r="K33" s="139"/>
      <c r="L33" s="139"/>
    </row>
    <row r="34" spans="1:12" ht="25.5">
      <c r="A34" s="68" t="s">
        <v>372</v>
      </c>
      <c r="B34" s="58" t="s">
        <v>39</v>
      </c>
      <c r="C34" s="58"/>
      <c r="D34" s="474">
        <v>11000000</v>
      </c>
      <c r="E34" s="474">
        <v>100100000</v>
      </c>
      <c r="F34" s="474">
        <v>11000000</v>
      </c>
      <c r="G34" s="475">
        <v>99000000</v>
      </c>
      <c r="H34" s="261"/>
      <c r="I34" s="139"/>
      <c r="K34" s="139"/>
      <c r="L34" s="139"/>
    </row>
    <row r="35" spans="1:12" ht="25.5">
      <c r="A35" s="65" t="s">
        <v>382</v>
      </c>
      <c r="B35" s="58">
        <v>20.6</v>
      </c>
      <c r="C35" s="58"/>
      <c r="D35" s="474">
        <v>15000000</v>
      </c>
      <c r="E35" s="474">
        <v>135000000</v>
      </c>
      <c r="F35" s="474">
        <v>15000000</v>
      </c>
      <c r="G35" s="475">
        <v>135000000</v>
      </c>
      <c r="H35" s="261"/>
      <c r="I35" s="139"/>
      <c r="K35" s="139"/>
      <c r="L35" s="139"/>
    </row>
    <row r="36" spans="1:12" ht="25.5">
      <c r="A36" s="65" t="s">
        <v>538</v>
      </c>
      <c r="B36" s="58">
        <v>20.7</v>
      </c>
      <c r="C36" s="58"/>
      <c r="D36" s="474">
        <v>6557374</v>
      </c>
      <c r="E36" s="474">
        <v>59890683</v>
      </c>
      <c r="F36" s="474" t="s">
        <v>657</v>
      </c>
      <c r="G36" s="475" t="s">
        <v>657</v>
      </c>
      <c r="H36" s="261"/>
      <c r="I36" s="139"/>
      <c r="K36" s="139"/>
      <c r="L36" s="139"/>
    </row>
    <row r="37" spans="1:12" ht="26.25" customHeight="1">
      <c r="A37" s="65" t="s">
        <v>539</v>
      </c>
      <c r="B37" s="58">
        <v>20.8</v>
      </c>
      <c r="C37" s="58"/>
      <c r="D37" s="474">
        <v>5409840</v>
      </c>
      <c r="E37" s="474">
        <v>49409871</v>
      </c>
      <c r="F37" s="474">
        <v>5051014</v>
      </c>
      <c r="G37" s="475">
        <v>50510145</v>
      </c>
      <c r="H37" s="261"/>
      <c r="I37" s="139"/>
      <c r="K37" s="139"/>
      <c r="L37" s="139"/>
    </row>
    <row r="38" spans="1:12" ht="25.5">
      <c r="A38" s="65" t="s">
        <v>540</v>
      </c>
      <c r="B38" s="58">
        <v>20.9</v>
      </c>
      <c r="C38" s="58"/>
      <c r="D38" s="474" t="s">
        <v>657</v>
      </c>
      <c r="E38" s="474" t="s">
        <v>657</v>
      </c>
      <c r="F38" s="474" t="s">
        <v>657</v>
      </c>
      <c r="G38" s="475" t="s">
        <v>657</v>
      </c>
      <c r="H38" s="261"/>
      <c r="I38" s="139"/>
      <c r="K38" s="139"/>
      <c r="L38" s="139"/>
    </row>
    <row r="39" spans="1:12" ht="25.5">
      <c r="A39" s="65" t="s">
        <v>541</v>
      </c>
      <c r="B39" s="496" t="s">
        <v>658</v>
      </c>
      <c r="C39" s="58"/>
      <c r="D39" s="474">
        <v>694064</v>
      </c>
      <c r="E39" s="474">
        <v>6460389</v>
      </c>
      <c r="F39" s="474">
        <v>995144</v>
      </c>
      <c r="G39" s="475">
        <v>11379967</v>
      </c>
      <c r="H39" s="261"/>
      <c r="I39" s="139"/>
      <c r="K39" s="139"/>
      <c r="L39" s="139"/>
    </row>
    <row r="40" spans="1:12" ht="38.25" customHeight="1">
      <c r="A40" s="64" t="s">
        <v>373</v>
      </c>
      <c r="B40" s="70" t="s">
        <v>40</v>
      </c>
      <c r="C40" s="69"/>
      <c r="D40" s="472">
        <v>579583019</v>
      </c>
      <c r="E40" s="472">
        <v>1985970555</v>
      </c>
      <c r="F40" s="472">
        <v>254581624</v>
      </c>
      <c r="G40" s="473">
        <v>2040145815</v>
      </c>
      <c r="H40" s="103"/>
      <c r="I40" s="139"/>
      <c r="K40" s="139"/>
      <c r="L40" s="139"/>
    </row>
    <row r="41" spans="1:12" ht="25.5" customHeight="1">
      <c r="A41" s="64" t="s">
        <v>374</v>
      </c>
      <c r="B41" s="70" t="s">
        <v>41</v>
      </c>
      <c r="C41" s="69"/>
      <c r="D41" s="472" t="s">
        <v>657</v>
      </c>
      <c r="E41" s="472" t="s">
        <v>657</v>
      </c>
      <c r="F41" s="472" t="s">
        <v>657</v>
      </c>
      <c r="G41" s="473" t="s">
        <v>657</v>
      </c>
      <c r="H41" s="103"/>
      <c r="I41" s="139"/>
      <c r="K41" s="139"/>
      <c r="L41" s="139"/>
    </row>
    <row r="42" spans="1:12" ht="25.5" customHeight="1">
      <c r="A42" s="65" t="s">
        <v>375</v>
      </c>
      <c r="B42" s="66" t="s">
        <v>42</v>
      </c>
      <c r="C42" s="58"/>
      <c r="D42" s="474" t="s">
        <v>657</v>
      </c>
      <c r="E42" s="474" t="s">
        <v>657</v>
      </c>
      <c r="F42" s="474" t="s">
        <v>657</v>
      </c>
      <c r="G42" s="475" t="s">
        <v>657</v>
      </c>
      <c r="H42" s="103"/>
      <c r="I42" s="139"/>
      <c r="K42" s="139"/>
      <c r="L42" s="139"/>
    </row>
    <row r="43" spans="1:12" ht="25.5" customHeight="1">
      <c r="A43" s="65" t="s">
        <v>376</v>
      </c>
      <c r="B43" s="66" t="s">
        <v>43</v>
      </c>
      <c r="C43" s="58"/>
      <c r="D43" s="474" t="s">
        <v>657</v>
      </c>
      <c r="E43" s="474" t="s">
        <v>657</v>
      </c>
      <c r="F43" s="474" t="s">
        <v>657</v>
      </c>
      <c r="G43" s="475" t="s">
        <v>657</v>
      </c>
      <c r="H43" s="103"/>
      <c r="I43" s="139"/>
      <c r="K43" s="139"/>
      <c r="L43" s="139"/>
    </row>
    <row r="44" spans="1:12" ht="25.5" customHeight="1">
      <c r="A44" s="64" t="s">
        <v>377</v>
      </c>
      <c r="B44" s="70" t="s">
        <v>21</v>
      </c>
      <c r="C44" s="69"/>
      <c r="D44" s="472">
        <v>579583019</v>
      </c>
      <c r="E44" s="472">
        <v>1985970555</v>
      </c>
      <c r="F44" s="472">
        <v>254581624</v>
      </c>
      <c r="G44" s="473">
        <v>2040145815</v>
      </c>
      <c r="H44" s="103"/>
      <c r="I44" s="139"/>
      <c r="K44" s="139"/>
      <c r="L44" s="139"/>
    </row>
    <row r="45" spans="1:12" ht="25.5">
      <c r="A45" s="65" t="s">
        <v>378</v>
      </c>
      <c r="B45" s="66" t="s">
        <v>20</v>
      </c>
      <c r="C45" s="58"/>
      <c r="D45" s="474">
        <v>568873366</v>
      </c>
      <c r="E45" s="474">
        <v>1928038392</v>
      </c>
      <c r="F45" s="474">
        <v>226464322</v>
      </c>
      <c r="G45" s="475">
        <v>2230921536</v>
      </c>
      <c r="H45" s="261"/>
      <c r="I45" s="139"/>
      <c r="K45" s="139"/>
      <c r="L45" s="139"/>
    </row>
    <row r="46" spans="1:12" ht="25.5">
      <c r="A46" s="65" t="s">
        <v>379</v>
      </c>
      <c r="B46" s="66" t="s">
        <v>19</v>
      </c>
      <c r="C46" s="58"/>
      <c r="D46" s="474">
        <v>10709653</v>
      </c>
      <c r="E46" s="474">
        <v>57932163</v>
      </c>
      <c r="F46" s="474">
        <v>28117302</v>
      </c>
      <c r="G46" s="475">
        <v>-190775721</v>
      </c>
      <c r="H46" s="261"/>
      <c r="I46" s="139"/>
      <c r="K46" s="139"/>
      <c r="L46" s="139"/>
    </row>
    <row r="47" spans="1:12" ht="25.5" customHeight="1">
      <c r="A47" s="64" t="s">
        <v>380</v>
      </c>
      <c r="B47" s="70" t="s">
        <v>44</v>
      </c>
      <c r="C47" s="69"/>
      <c r="D47" s="472" t="s">
        <v>657</v>
      </c>
      <c r="E47" s="472" t="s">
        <v>657</v>
      </c>
      <c r="F47" s="472" t="s">
        <v>657</v>
      </c>
      <c r="G47" s="495" t="s">
        <v>657</v>
      </c>
      <c r="H47" s="103"/>
      <c r="I47" s="139"/>
      <c r="K47" s="139"/>
      <c r="L47" s="139"/>
    </row>
    <row r="48" spans="1:12" ht="25.5" customHeight="1">
      <c r="A48" s="64" t="s">
        <v>381</v>
      </c>
      <c r="B48" s="70" t="s">
        <v>45</v>
      </c>
      <c r="C48" s="69"/>
      <c r="D48" s="472">
        <v>579583019</v>
      </c>
      <c r="E48" s="472">
        <v>1985970555</v>
      </c>
      <c r="F48" s="472">
        <v>254581624</v>
      </c>
      <c r="G48" s="473">
        <v>2040145815</v>
      </c>
      <c r="H48" s="103"/>
      <c r="I48" s="139"/>
      <c r="K48" s="139"/>
      <c r="L48" s="139"/>
    </row>
    <row r="49" spans="1:9">
      <c r="A49" s="63"/>
      <c r="B49" s="63"/>
      <c r="C49" s="63"/>
      <c r="D49" s="63"/>
      <c r="E49" s="63"/>
      <c r="F49" s="63"/>
      <c r="G49" s="238"/>
      <c r="H49" s="118"/>
      <c r="I49" s="146"/>
    </row>
    <row r="51" spans="1:9" s="263" customFormat="1" ht="14.25">
      <c r="A51" s="120" t="s">
        <v>190</v>
      </c>
      <c r="B51" s="121"/>
      <c r="C51" s="122"/>
      <c r="D51" s="122"/>
      <c r="E51" s="123" t="s">
        <v>191</v>
      </c>
      <c r="F51" s="124"/>
      <c r="G51" s="124"/>
      <c r="H51" s="262"/>
    </row>
    <row r="52" spans="1:9" s="263" customFormat="1" ht="14.25">
      <c r="A52" s="121" t="s">
        <v>192</v>
      </c>
      <c r="B52" s="121"/>
      <c r="C52" s="122"/>
      <c r="D52" s="122"/>
      <c r="E52" s="122" t="s">
        <v>193</v>
      </c>
      <c r="F52" s="124"/>
      <c r="G52" s="124"/>
      <c r="H52" s="262"/>
    </row>
    <row r="53" spans="1:9" s="263" customFormat="1" ht="14.25">
      <c r="A53" s="121"/>
      <c r="B53" s="121"/>
      <c r="C53" s="122"/>
      <c r="D53" s="122"/>
      <c r="E53" s="122"/>
      <c r="F53" s="124"/>
      <c r="G53" s="124"/>
      <c r="H53" s="262"/>
    </row>
    <row r="54" spans="1:9" s="263" customFormat="1" ht="14.25">
      <c r="A54" s="121"/>
      <c r="B54" s="121"/>
      <c r="C54" s="122"/>
      <c r="D54" s="122"/>
      <c r="E54" s="122"/>
      <c r="F54" s="124"/>
      <c r="G54" s="124"/>
      <c r="H54" s="262"/>
    </row>
    <row r="55" spans="1:9" s="263" customFormat="1" ht="14.25">
      <c r="A55" s="121"/>
      <c r="B55" s="121"/>
      <c r="C55" s="122"/>
      <c r="D55" s="122"/>
      <c r="E55" s="122"/>
      <c r="F55" s="124"/>
      <c r="G55" s="124"/>
      <c r="H55" s="262"/>
    </row>
    <row r="56" spans="1:9" s="263" customFormat="1" ht="14.25">
      <c r="A56" s="121"/>
      <c r="B56" s="121"/>
      <c r="C56" s="122"/>
      <c r="D56" s="122"/>
      <c r="E56" s="122"/>
      <c r="F56" s="124"/>
      <c r="G56" s="124"/>
      <c r="H56" s="262"/>
    </row>
    <row r="57" spans="1:9" s="263" customFormat="1" ht="14.25">
      <c r="A57" s="121"/>
      <c r="B57" s="121"/>
      <c r="C57" s="122"/>
      <c r="D57" s="122"/>
      <c r="E57" s="122"/>
      <c r="F57" s="124"/>
      <c r="G57" s="124"/>
      <c r="H57" s="262"/>
    </row>
    <row r="58" spans="1:9" s="263" customFormat="1" ht="14.25">
      <c r="A58" s="121"/>
      <c r="B58" s="121"/>
      <c r="C58" s="122"/>
      <c r="D58" s="122"/>
      <c r="E58" s="122"/>
      <c r="F58" s="124"/>
      <c r="G58" s="124"/>
      <c r="H58" s="262"/>
    </row>
    <row r="59" spans="1:9" s="263" customFormat="1" ht="14.25">
      <c r="A59" s="125"/>
      <c r="B59" s="125"/>
      <c r="C59" s="122"/>
      <c r="D59" s="122"/>
      <c r="E59" s="126"/>
      <c r="F59" s="127"/>
      <c r="G59" s="124"/>
      <c r="H59" s="262"/>
    </row>
    <row r="60" spans="1:9" s="263" customFormat="1" ht="14.25">
      <c r="A60" s="120" t="s">
        <v>256</v>
      </c>
      <c r="B60" s="121"/>
      <c r="C60" s="122"/>
      <c r="D60" s="122"/>
      <c r="E60" s="123" t="s">
        <v>546</v>
      </c>
      <c r="F60" s="124"/>
      <c r="G60" s="124"/>
      <c r="H60" s="262"/>
    </row>
    <row r="61" spans="1:9" s="263" customFormat="1" ht="14.25">
      <c r="A61" s="120" t="s">
        <v>547</v>
      </c>
      <c r="B61" s="121"/>
      <c r="C61" s="122"/>
      <c r="D61" s="122"/>
      <c r="E61" s="123"/>
      <c r="F61" s="124"/>
      <c r="G61" s="124"/>
      <c r="H61" s="262"/>
    </row>
    <row r="62" spans="1:9" s="263" customFormat="1" ht="14.25">
      <c r="A62" s="116" t="s">
        <v>257</v>
      </c>
      <c r="B62" s="121"/>
      <c r="C62" s="122"/>
      <c r="D62" s="122"/>
      <c r="E62" s="122"/>
      <c r="F62" s="124"/>
      <c r="G62" s="124"/>
      <c r="H62" s="262"/>
    </row>
    <row r="63" spans="1:9">
      <c r="A63" s="117"/>
      <c r="B63" s="117"/>
      <c r="D63" s="116"/>
      <c r="E63" s="128"/>
      <c r="F63" s="116"/>
      <c r="G63" s="116"/>
      <c r="H63" s="129"/>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H91"/>
  <sheetViews>
    <sheetView view="pageBreakPreview" topLeftCell="C46" zoomScaleNormal="100" zoomScaleSheetLayoutView="100" workbookViewId="0">
      <selection activeCell="H59" sqref="H59"/>
    </sheetView>
  </sheetViews>
  <sheetFormatPr defaultRowHeight="12.75"/>
  <cols>
    <col min="1" max="1" width="56" style="102" customWidth="1"/>
    <col min="2" max="2" width="10.28515625" style="102" customWidth="1"/>
    <col min="3" max="3" width="13.42578125" style="102" customWidth="1"/>
    <col min="4" max="4" width="29.85546875" style="102" customWidth="1"/>
    <col min="5" max="5" width="31.28515625" style="102" customWidth="1"/>
    <col min="6" max="16384" width="9.140625" style="102"/>
  </cols>
  <sheetData>
    <row r="1" spans="1:8" ht="27" customHeight="1">
      <c r="A1" s="515" t="s">
        <v>252</v>
      </c>
      <c r="B1" s="515"/>
      <c r="C1" s="515"/>
      <c r="D1" s="515"/>
      <c r="E1" s="515"/>
    </row>
    <row r="2" spans="1:8" ht="35.25" customHeight="1">
      <c r="A2" s="516" t="s">
        <v>185</v>
      </c>
      <c r="B2" s="516"/>
      <c r="C2" s="516"/>
      <c r="D2" s="516"/>
      <c r="E2" s="516"/>
    </row>
    <row r="3" spans="1:8">
      <c r="A3" s="509" t="s">
        <v>194</v>
      </c>
      <c r="B3" s="509"/>
      <c r="C3" s="509"/>
      <c r="D3" s="509"/>
      <c r="E3" s="509"/>
    </row>
    <row r="4" spans="1:8" ht="19.5" customHeight="1">
      <c r="A4" s="509"/>
      <c r="B4" s="509"/>
      <c r="C4" s="509"/>
      <c r="D4" s="509"/>
      <c r="E4" s="509"/>
    </row>
    <row r="5" spans="1:8" s="271" customFormat="1">
      <c r="A5" s="517" t="str">
        <f>'ngay thang'!B10</f>
        <v>Tháng 9 năm 2020/September 2020</v>
      </c>
      <c r="B5" s="517"/>
      <c r="C5" s="517"/>
      <c r="D5" s="517"/>
      <c r="E5" s="517"/>
    </row>
    <row r="6" spans="1:8">
      <c r="A6" s="108"/>
      <c r="B6" s="108"/>
      <c r="C6" s="108"/>
      <c r="D6" s="108"/>
      <c r="E6" s="108"/>
    </row>
    <row r="7" spans="1:8" ht="30" customHeight="1">
      <c r="A7" s="110" t="s">
        <v>262</v>
      </c>
      <c r="B7" s="505" t="s">
        <v>544</v>
      </c>
      <c r="C7" s="505"/>
      <c r="D7" s="505"/>
      <c r="E7" s="505"/>
    </row>
    <row r="8" spans="1:8" ht="30" customHeight="1">
      <c r="A8" s="113" t="s">
        <v>261</v>
      </c>
      <c r="B8" s="504" t="s">
        <v>263</v>
      </c>
      <c r="C8" s="504"/>
      <c r="D8" s="504"/>
      <c r="E8" s="504"/>
    </row>
    <row r="9" spans="1:8" ht="30" customHeight="1">
      <c r="A9" s="110" t="s">
        <v>264</v>
      </c>
      <c r="B9" s="505" t="s">
        <v>350</v>
      </c>
      <c r="C9" s="505"/>
      <c r="D9" s="505"/>
      <c r="E9" s="505"/>
    </row>
    <row r="10" spans="1:8" s="280" customFormat="1" ht="30" customHeight="1">
      <c r="A10" s="275" t="s">
        <v>393</v>
      </c>
      <c r="B10" s="506" t="str">
        <f>'ngay thang'!B14</f>
        <v>Ngày 02 tháng 10 năm 2020
02 Oct 2020</v>
      </c>
      <c r="C10" s="506"/>
      <c r="D10" s="506"/>
      <c r="E10" s="506"/>
    </row>
    <row r="12" spans="1:8" s="116" customFormat="1" ht="30" customHeight="1">
      <c r="A12" s="63" t="s">
        <v>187</v>
      </c>
      <c r="B12" s="63" t="s">
        <v>188</v>
      </c>
      <c r="C12" s="130" t="s">
        <v>189</v>
      </c>
      <c r="D12" s="130" t="str">
        <f>'ngay thang'!B16</f>
        <v>KỲ BÁO CÁO/ THIS PERIOD
30/09/2020</v>
      </c>
      <c r="E12" s="130" t="str">
        <f>'ngay thang'!C16</f>
        <v>KỲ TRƯỚC/ LAST PERIOD
31/08/2020</v>
      </c>
    </row>
    <row r="13" spans="1:8" s="116" customFormat="1" ht="25.5">
      <c r="A13" s="131" t="s">
        <v>395</v>
      </c>
      <c r="B13" s="131" t="s">
        <v>46</v>
      </c>
      <c r="C13" s="132"/>
      <c r="D13" s="242" t="s">
        <v>657</v>
      </c>
      <c r="E13" s="241" t="s">
        <v>657</v>
      </c>
    </row>
    <row r="14" spans="1:8" s="116" customFormat="1" ht="25.5">
      <c r="A14" s="131" t="s">
        <v>396</v>
      </c>
      <c r="B14" s="133" t="s">
        <v>0</v>
      </c>
      <c r="C14" s="134"/>
      <c r="D14" s="241">
        <v>21466870971</v>
      </c>
      <c r="E14" s="241">
        <v>34428601742</v>
      </c>
      <c r="F14" s="135"/>
      <c r="G14" s="135"/>
      <c r="H14" s="135"/>
    </row>
    <row r="15" spans="1:8" s="116" customFormat="1" ht="25.5">
      <c r="A15" s="136" t="s">
        <v>397</v>
      </c>
      <c r="B15" s="137" t="s">
        <v>47</v>
      </c>
      <c r="C15" s="138"/>
      <c r="D15" s="242">
        <v>21466870971</v>
      </c>
      <c r="E15" s="242">
        <v>34428601742</v>
      </c>
      <c r="F15" s="135"/>
      <c r="G15" s="135"/>
      <c r="H15" s="135"/>
    </row>
    <row r="16" spans="1:8" s="116" customFormat="1" ht="25.5">
      <c r="A16" s="136" t="s">
        <v>398</v>
      </c>
      <c r="B16" s="137" t="s">
        <v>48</v>
      </c>
      <c r="C16" s="138"/>
      <c r="D16" s="242" t="s">
        <v>657</v>
      </c>
      <c r="E16" s="242" t="s">
        <v>657</v>
      </c>
      <c r="F16" s="135"/>
      <c r="G16" s="135"/>
      <c r="H16" s="135"/>
    </row>
    <row r="17" spans="1:8" s="116" customFormat="1" ht="25.5">
      <c r="A17" s="131" t="s">
        <v>399</v>
      </c>
      <c r="B17" s="133" t="s">
        <v>1</v>
      </c>
      <c r="C17" s="140"/>
      <c r="D17" s="243">
        <v>102997390558</v>
      </c>
      <c r="E17" s="243">
        <v>65150036214</v>
      </c>
      <c r="F17" s="135"/>
      <c r="G17" s="135"/>
      <c r="H17" s="135"/>
    </row>
    <row r="18" spans="1:8" s="116" customFormat="1" ht="25.5">
      <c r="A18" s="136" t="s">
        <v>400</v>
      </c>
      <c r="B18" s="137" t="s">
        <v>2</v>
      </c>
      <c r="C18" s="138"/>
      <c r="D18" s="242">
        <v>102997390558</v>
      </c>
      <c r="E18" s="242">
        <v>65150036214</v>
      </c>
      <c r="F18" s="135"/>
      <c r="G18" s="135"/>
      <c r="H18" s="135"/>
    </row>
    <row r="19" spans="1:8" s="116" customFormat="1" ht="25.5">
      <c r="A19" s="136" t="s">
        <v>325</v>
      </c>
      <c r="B19" s="137">
        <v>121.1</v>
      </c>
      <c r="C19" s="138"/>
      <c r="D19" s="242" t="s">
        <v>657</v>
      </c>
      <c r="E19" s="242" t="s">
        <v>657</v>
      </c>
      <c r="F19" s="135"/>
      <c r="G19" s="135"/>
      <c r="H19" s="135"/>
    </row>
    <row r="20" spans="1:8" s="116" customFormat="1" ht="25.5">
      <c r="A20" s="136" t="s">
        <v>326</v>
      </c>
      <c r="B20" s="137">
        <v>121.2</v>
      </c>
      <c r="C20" s="138"/>
      <c r="D20" s="242">
        <v>90994936838</v>
      </c>
      <c r="E20" s="242">
        <v>53147582494</v>
      </c>
      <c r="F20" s="135"/>
      <c r="G20" s="135"/>
      <c r="H20" s="135"/>
    </row>
    <row r="21" spans="1:8" s="116" customFormat="1" ht="25.5">
      <c r="A21" s="136" t="s">
        <v>327</v>
      </c>
      <c r="B21" s="137">
        <v>121.3</v>
      </c>
      <c r="C21" s="138"/>
      <c r="D21" s="242" t="s">
        <v>657</v>
      </c>
      <c r="E21" s="242" t="s">
        <v>657</v>
      </c>
      <c r="F21" s="135"/>
      <c r="G21" s="135"/>
      <c r="H21" s="135"/>
    </row>
    <row r="22" spans="1:8" s="116" customFormat="1" ht="25.5">
      <c r="A22" s="136" t="s">
        <v>328</v>
      </c>
      <c r="B22" s="137">
        <v>121.4</v>
      </c>
      <c r="C22" s="138"/>
      <c r="D22" s="242">
        <v>12002453720</v>
      </c>
      <c r="E22" s="242">
        <v>12002453720</v>
      </c>
      <c r="F22" s="135"/>
      <c r="G22" s="135"/>
      <c r="H22" s="135"/>
    </row>
    <row r="23" spans="1:8" s="116" customFormat="1" ht="25.5">
      <c r="A23" s="136" t="s">
        <v>401</v>
      </c>
      <c r="B23" s="137" t="s">
        <v>49</v>
      </c>
      <c r="C23" s="141"/>
      <c r="D23" s="242" t="s">
        <v>657</v>
      </c>
      <c r="E23" s="242" t="s">
        <v>657</v>
      </c>
      <c r="F23" s="135"/>
      <c r="G23" s="135"/>
      <c r="H23" s="135"/>
    </row>
    <row r="24" spans="1:8" s="116" customFormat="1" ht="25.5">
      <c r="A24" s="131" t="s">
        <v>402</v>
      </c>
      <c r="B24" s="143" t="s">
        <v>3</v>
      </c>
      <c r="C24" s="134"/>
      <c r="D24" s="243">
        <v>2496925974</v>
      </c>
      <c r="E24" s="243">
        <v>2024197813</v>
      </c>
      <c r="F24" s="135"/>
      <c r="G24" s="135"/>
      <c r="H24" s="135"/>
    </row>
    <row r="25" spans="1:8" s="116" customFormat="1" ht="25.5">
      <c r="A25" s="136" t="s">
        <v>403</v>
      </c>
      <c r="B25" s="137" t="s">
        <v>4</v>
      </c>
      <c r="C25" s="141"/>
      <c r="D25" s="242" t="s">
        <v>657</v>
      </c>
      <c r="E25" s="242" t="s">
        <v>657</v>
      </c>
      <c r="F25" s="135"/>
      <c r="G25" s="135"/>
      <c r="H25" s="135"/>
    </row>
    <row r="26" spans="1:8" s="116" customFormat="1" ht="25.5">
      <c r="A26" s="136" t="s">
        <v>404</v>
      </c>
      <c r="B26" s="144" t="s">
        <v>267</v>
      </c>
      <c r="C26" s="141"/>
      <c r="D26" s="242" t="s">
        <v>657</v>
      </c>
      <c r="E26" s="242" t="s">
        <v>657</v>
      </c>
      <c r="F26" s="135"/>
      <c r="G26" s="135"/>
      <c r="H26" s="135"/>
    </row>
    <row r="27" spans="1:8" s="116" customFormat="1" ht="25.5">
      <c r="A27" s="136" t="s">
        <v>405</v>
      </c>
      <c r="B27" s="137" t="s">
        <v>50</v>
      </c>
      <c r="C27" s="138"/>
      <c r="D27" s="242">
        <v>2496925974</v>
      </c>
      <c r="E27" s="242">
        <v>2024197813</v>
      </c>
      <c r="F27" s="135"/>
      <c r="G27" s="135"/>
      <c r="H27" s="135"/>
    </row>
    <row r="28" spans="1:8" s="116" customFormat="1" ht="25.5">
      <c r="A28" s="136" t="s">
        <v>406</v>
      </c>
      <c r="B28" s="137" t="s">
        <v>51</v>
      </c>
      <c r="C28" s="138"/>
      <c r="D28" s="242" t="s">
        <v>657</v>
      </c>
      <c r="E28" s="242" t="s">
        <v>657</v>
      </c>
      <c r="F28" s="135"/>
      <c r="G28" s="135"/>
      <c r="H28" s="135"/>
    </row>
    <row r="29" spans="1:8" s="116" customFormat="1" ht="42" customHeight="1">
      <c r="A29" s="136" t="s">
        <v>407</v>
      </c>
      <c r="B29" s="137" t="s">
        <v>268</v>
      </c>
      <c r="C29" s="138"/>
      <c r="D29" s="242" t="s">
        <v>657</v>
      </c>
      <c r="E29" s="242" t="s">
        <v>657</v>
      </c>
      <c r="F29" s="135"/>
      <c r="G29" s="135"/>
      <c r="H29" s="135"/>
    </row>
    <row r="30" spans="1:8" s="116" customFormat="1" ht="25.5">
      <c r="A30" s="136" t="s">
        <v>408</v>
      </c>
      <c r="B30" s="137" t="s">
        <v>52</v>
      </c>
      <c r="C30" s="138"/>
      <c r="D30" s="242">
        <v>2496925974</v>
      </c>
      <c r="E30" s="242">
        <v>2024197813</v>
      </c>
      <c r="F30" s="135"/>
      <c r="G30" s="135"/>
      <c r="H30" s="135"/>
    </row>
    <row r="31" spans="1:8" s="116" customFormat="1" ht="25.5">
      <c r="A31" s="136" t="s">
        <v>409</v>
      </c>
      <c r="B31" s="137" t="s">
        <v>53</v>
      </c>
      <c r="C31" s="138"/>
      <c r="D31" s="242" t="s">
        <v>657</v>
      </c>
      <c r="E31" s="242" t="s">
        <v>657</v>
      </c>
      <c r="F31" s="135"/>
      <c r="G31" s="135"/>
      <c r="H31" s="135"/>
    </row>
    <row r="32" spans="1:8" s="116" customFormat="1" ht="25.5">
      <c r="A32" s="136" t="s">
        <v>410</v>
      </c>
      <c r="B32" s="137" t="s">
        <v>54</v>
      </c>
      <c r="C32" s="138"/>
      <c r="D32" s="242" t="s">
        <v>657</v>
      </c>
      <c r="E32" s="242" t="s">
        <v>657</v>
      </c>
      <c r="F32" s="135"/>
      <c r="G32" s="135"/>
      <c r="H32" s="135"/>
    </row>
    <row r="33" spans="1:8" s="116" customFormat="1" ht="25.5">
      <c r="A33" s="131" t="s">
        <v>411</v>
      </c>
      <c r="B33" s="133" t="s">
        <v>55</v>
      </c>
      <c r="C33" s="140"/>
      <c r="D33" s="243">
        <v>126961187503</v>
      </c>
      <c r="E33" s="243">
        <v>101602835769</v>
      </c>
      <c r="F33" s="135"/>
      <c r="G33" s="135"/>
      <c r="H33" s="135"/>
    </row>
    <row r="34" spans="1:8" s="116" customFormat="1" ht="25.5">
      <c r="A34" s="131" t="s">
        <v>412</v>
      </c>
      <c r="B34" s="133" t="s">
        <v>56</v>
      </c>
      <c r="C34" s="140"/>
      <c r="D34" s="243" t="s">
        <v>657</v>
      </c>
      <c r="E34" s="243" t="s">
        <v>657</v>
      </c>
      <c r="F34" s="135"/>
      <c r="G34" s="135"/>
      <c r="H34" s="135"/>
    </row>
    <row r="35" spans="1:8" s="116" customFormat="1" ht="25.5">
      <c r="A35" s="136" t="s">
        <v>413</v>
      </c>
      <c r="B35" s="137" t="s">
        <v>6</v>
      </c>
      <c r="C35" s="138"/>
      <c r="D35" s="242" t="s">
        <v>657</v>
      </c>
      <c r="E35" s="242" t="s">
        <v>657</v>
      </c>
      <c r="F35" s="135"/>
      <c r="G35" s="135"/>
      <c r="H35" s="135"/>
    </row>
    <row r="36" spans="1:8" s="116" customFormat="1" ht="25.5">
      <c r="A36" s="136" t="s">
        <v>414</v>
      </c>
      <c r="B36" s="137" t="s">
        <v>7</v>
      </c>
      <c r="C36" s="138"/>
      <c r="D36" s="242" t="s">
        <v>657</v>
      </c>
      <c r="E36" s="242">
        <v>20152925000</v>
      </c>
      <c r="F36" s="135"/>
      <c r="G36" s="135"/>
      <c r="H36" s="135"/>
    </row>
    <row r="37" spans="1:8" s="116" customFormat="1" ht="51">
      <c r="A37" s="136" t="s">
        <v>415</v>
      </c>
      <c r="B37" s="137" t="s">
        <v>57</v>
      </c>
      <c r="C37" s="138"/>
      <c r="D37" s="242" t="s">
        <v>657</v>
      </c>
      <c r="E37" s="244" t="s">
        <v>657</v>
      </c>
      <c r="F37" s="135"/>
      <c r="G37" s="135"/>
      <c r="H37" s="135"/>
    </row>
    <row r="38" spans="1:8" s="116" customFormat="1" ht="25.5">
      <c r="A38" s="136" t="s">
        <v>416</v>
      </c>
      <c r="B38" s="137" t="s">
        <v>8</v>
      </c>
      <c r="C38" s="138"/>
      <c r="D38" s="244">
        <v>17077406</v>
      </c>
      <c r="E38" s="244">
        <v>7774377</v>
      </c>
      <c r="F38" s="135"/>
      <c r="G38" s="135"/>
      <c r="H38" s="135"/>
    </row>
    <row r="39" spans="1:8" s="116" customFormat="1" ht="25.5">
      <c r="A39" s="136" t="s">
        <v>417</v>
      </c>
      <c r="B39" s="137" t="s">
        <v>9</v>
      </c>
      <c r="C39" s="138"/>
      <c r="D39" s="242" t="s">
        <v>657</v>
      </c>
      <c r="E39" s="242" t="s">
        <v>657</v>
      </c>
      <c r="F39" s="135"/>
      <c r="G39" s="135"/>
      <c r="H39" s="135"/>
    </row>
    <row r="40" spans="1:8" s="116" customFormat="1" ht="25.5">
      <c r="A40" s="136" t="s">
        <v>418</v>
      </c>
      <c r="B40" s="137" t="s">
        <v>58</v>
      </c>
      <c r="C40" s="138"/>
      <c r="D40" s="242">
        <v>132278657</v>
      </c>
      <c r="E40" s="242">
        <v>136432193</v>
      </c>
      <c r="F40" s="135"/>
      <c r="G40" s="135"/>
      <c r="H40" s="135"/>
    </row>
    <row r="41" spans="1:8" s="116" customFormat="1" ht="25.5">
      <c r="A41" s="136" t="s">
        <v>419</v>
      </c>
      <c r="B41" s="137" t="s">
        <v>59</v>
      </c>
      <c r="C41" s="138"/>
      <c r="D41" s="242">
        <v>7333500000</v>
      </c>
      <c r="E41" s="242">
        <v>949006222</v>
      </c>
      <c r="F41" s="135"/>
      <c r="G41" s="135"/>
      <c r="H41" s="135"/>
    </row>
    <row r="42" spans="1:8" s="116" customFormat="1" ht="25.5">
      <c r="A42" s="136" t="s">
        <v>420</v>
      </c>
      <c r="B42" s="137" t="s">
        <v>10</v>
      </c>
      <c r="C42" s="138"/>
      <c r="D42" s="242">
        <v>104</v>
      </c>
      <c r="E42" s="242">
        <v>104</v>
      </c>
      <c r="F42" s="135"/>
      <c r="G42" s="135"/>
      <c r="H42" s="135"/>
    </row>
    <row r="43" spans="1:8" s="116" customFormat="1" ht="25.5">
      <c r="A43" s="136" t="s">
        <v>421</v>
      </c>
      <c r="B43" s="137" t="s">
        <v>60</v>
      </c>
      <c r="C43" s="138"/>
      <c r="D43" s="242">
        <v>218452477</v>
      </c>
      <c r="E43" s="242">
        <v>134786490</v>
      </c>
      <c r="F43" s="135"/>
      <c r="G43" s="135"/>
      <c r="H43" s="135"/>
    </row>
    <row r="44" spans="1:8" s="116" customFormat="1" ht="25.5">
      <c r="A44" s="136" t="s">
        <v>422</v>
      </c>
      <c r="B44" s="137" t="s">
        <v>61</v>
      </c>
      <c r="C44" s="138"/>
      <c r="D44" s="242" t="s">
        <v>657</v>
      </c>
      <c r="E44" s="242" t="s">
        <v>657</v>
      </c>
      <c r="F44" s="135"/>
      <c r="G44" s="135"/>
      <c r="H44" s="135"/>
    </row>
    <row r="45" spans="1:8" s="116" customFormat="1" ht="25.5">
      <c r="A45" s="131" t="s">
        <v>423</v>
      </c>
      <c r="B45" s="133" t="s">
        <v>5</v>
      </c>
      <c r="C45" s="140"/>
      <c r="D45" s="243">
        <v>7701308644</v>
      </c>
      <c r="E45" s="243">
        <v>21380924386</v>
      </c>
      <c r="F45" s="135"/>
      <c r="G45" s="135"/>
      <c r="H45" s="135"/>
    </row>
    <row r="46" spans="1:8" s="116" customFormat="1" ht="38.25">
      <c r="A46" s="131" t="s">
        <v>424</v>
      </c>
      <c r="B46" s="133" t="s">
        <v>11</v>
      </c>
      <c r="C46" s="140"/>
      <c r="D46" s="243">
        <v>119259878859</v>
      </c>
      <c r="E46" s="243">
        <v>80221911383</v>
      </c>
      <c r="F46" s="135"/>
      <c r="G46" s="135"/>
      <c r="H46" s="135"/>
    </row>
    <row r="47" spans="1:8" s="116" customFormat="1" ht="25.5">
      <c r="A47" s="136" t="s">
        <v>425</v>
      </c>
      <c r="B47" s="137" t="s">
        <v>12</v>
      </c>
      <c r="C47" s="138"/>
      <c r="D47" s="242">
        <v>108125409700</v>
      </c>
      <c r="E47" s="242">
        <v>73005944600</v>
      </c>
      <c r="F47" s="135"/>
      <c r="G47" s="135"/>
      <c r="H47" s="135"/>
    </row>
    <row r="48" spans="1:8" s="116" customFormat="1" ht="25.5">
      <c r="A48" s="136" t="s">
        <v>426</v>
      </c>
      <c r="B48" s="137" t="s">
        <v>13</v>
      </c>
      <c r="C48" s="138"/>
      <c r="D48" s="242">
        <v>1038498609300</v>
      </c>
      <c r="E48" s="242">
        <v>902069286400</v>
      </c>
      <c r="F48" s="135"/>
      <c r="G48" s="135"/>
      <c r="H48" s="135"/>
    </row>
    <row r="49" spans="1:8" s="116" customFormat="1" ht="25.5">
      <c r="A49" s="136" t="s">
        <v>427</v>
      </c>
      <c r="B49" s="137" t="s">
        <v>62</v>
      </c>
      <c r="C49" s="138"/>
      <c r="D49" s="242">
        <v>-930373199600</v>
      </c>
      <c r="E49" s="242">
        <v>-829063341800</v>
      </c>
      <c r="F49" s="135"/>
      <c r="G49" s="135"/>
      <c r="H49" s="135"/>
    </row>
    <row r="50" spans="1:8" s="116" customFormat="1" ht="25.5">
      <c r="A50" s="136" t="s">
        <v>428</v>
      </c>
      <c r="B50" s="137" t="s">
        <v>63</v>
      </c>
      <c r="C50" s="138"/>
      <c r="D50" s="242">
        <v>5924413806</v>
      </c>
      <c r="E50" s="242">
        <v>2585494449</v>
      </c>
      <c r="F50" s="135"/>
      <c r="G50" s="135"/>
      <c r="H50" s="135"/>
    </row>
    <row r="51" spans="1:8" s="116" customFormat="1" ht="25.5">
      <c r="A51" s="136" t="s">
        <v>429</v>
      </c>
      <c r="B51" s="137" t="s">
        <v>14</v>
      </c>
      <c r="C51" s="138"/>
      <c r="D51" s="242">
        <v>5210055353</v>
      </c>
      <c r="E51" s="242">
        <v>4630472334</v>
      </c>
      <c r="F51" s="135"/>
      <c r="G51" s="135"/>
      <c r="H51" s="135"/>
    </row>
    <row r="52" spans="1:8" s="116" customFormat="1" ht="38.25">
      <c r="A52" s="131" t="s">
        <v>430</v>
      </c>
      <c r="B52" s="133" t="s">
        <v>15</v>
      </c>
      <c r="C52" s="140"/>
      <c r="D52" s="285">
        <v>11029.77</v>
      </c>
      <c r="E52" s="285">
        <v>10988.4</v>
      </c>
      <c r="F52" s="135"/>
      <c r="G52" s="135"/>
      <c r="H52" s="135"/>
    </row>
    <row r="53" spans="1:8" s="116" customFormat="1" ht="25.5">
      <c r="A53" s="131" t="s">
        <v>431</v>
      </c>
      <c r="B53" s="133" t="s">
        <v>64</v>
      </c>
      <c r="C53" s="140"/>
      <c r="D53" s="285" t="s">
        <v>657</v>
      </c>
      <c r="E53" s="285" t="s">
        <v>657</v>
      </c>
      <c r="F53" s="135"/>
      <c r="G53" s="135"/>
      <c r="H53" s="135"/>
    </row>
    <row r="54" spans="1:8" s="116" customFormat="1" ht="28.5" customHeight="1">
      <c r="A54" s="136" t="s">
        <v>432</v>
      </c>
      <c r="B54" s="137" t="s">
        <v>65</v>
      </c>
      <c r="C54" s="138"/>
      <c r="D54" s="286" t="s">
        <v>657</v>
      </c>
      <c r="E54" s="286" t="s">
        <v>657</v>
      </c>
      <c r="F54" s="135"/>
      <c r="G54" s="135"/>
      <c r="H54" s="135"/>
    </row>
    <row r="55" spans="1:8" s="116" customFormat="1" ht="38.25">
      <c r="A55" s="136" t="s">
        <v>433</v>
      </c>
      <c r="B55" s="137" t="s">
        <v>66</v>
      </c>
      <c r="C55" s="138"/>
      <c r="D55" s="286" t="s">
        <v>657</v>
      </c>
      <c r="E55" s="286" t="s">
        <v>657</v>
      </c>
      <c r="F55" s="135"/>
      <c r="G55" s="135"/>
      <c r="H55" s="135"/>
    </row>
    <row r="56" spans="1:8" s="116" customFormat="1" ht="29.25" customHeight="1">
      <c r="A56" s="131" t="s">
        <v>434</v>
      </c>
      <c r="B56" s="133" t="s">
        <v>67</v>
      </c>
      <c r="C56" s="140"/>
      <c r="D56" s="285" t="s">
        <v>657</v>
      </c>
      <c r="E56" s="285" t="s">
        <v>657</v>
      </c>
      <c r="F56" s="135"/>
      <c r="G56" s="135"/>
      <c r="H56" s="135"/>
    </row>
    <row r="57" spans="1:8" s="116" customFormat="1" ht="25.5">
      <c r="A57" s="136" t="s">
        <v>435</v>
      </c>
      <c r="B57" s="137" t="s">
        <v>68</v>
      </c>
      <c r="C57" s="138"/>
      <c r="D57" s="286" t="s">
        <v>657</v>
      </c>
      <c r="E57" s="286" t="s">
        <v>657</v>
      </c>
      <c r="F57" s="135"/>
      <c r="G57" s="135"/>
      <c r="H57" s="135"/>
    </row>
    <row r="58" spans="1:8" s="116" customFormat="1" ht="25.5">
      <c r="A58" s="136" t="s">
        <v>436</v>
      </c>
      <c r="B58" s="137" t="s">
        <v>69</v>
      </c>
      <c r="C58" s="138"/>
      <c r="D58" s="286" t="s">
        <v>657</v>
      </c>
      <c r="E58" s="286" t="s">
        <v>657</v>
      </c>
      <c r="F58" s="135"/>
      <c r="G58" s="135"/>
      <c r="H58" s="135"/>
    </row>
    <row r="59" spans="1:8" s="116" customFormat="1" ht="25.5">
      <c r="A59" s="136" t="s">
        <v>437</v>
      </c>
      <c r="B59" s="137" t="s">
        <v>70</v>
      </c>
      <c r="C59" s="138"/>
      <c r="D59" s="286" t="s">
        <v>657</v>
      </c>
      <c r="E59" s="286" t="s">
        <v>657</v>
      </c>
      <c r="F59" s="135"/>
      <c r="G59" s="135"/>
      <c r="H59" s="135"/>
    </row>
    <row r="60" spans="1:8" s="116" customFormat="1" ht="25.5">
      <c r="A60" s="136" t="s">
        <v>438</v>
      </c>
      <c r="B60" s="137" t="s">
        <v>71</v>
      </c>
      <c r="C60" s="138"/>
      <c r="D60" s="287">
        <v>10812540.970000001</v>
      </c>
      <c r="E60" s="286">
        <v>7300594.46</v>
      </c>
      <c r="F60" s="135"/>
      <c r="G60" s="135"/>
      <c r="H60" s="135"/>
    </row>
    <row r="61" spans="1:8" s="116" customFormat="1">
      <c r="A61" s="210"/>
      <c r="B61" s="211"/>
      <c r="C61" s="63"/>
      <c r="D61" s="212"/>
      <c r="E61" s="212"/>
      <c r="F61" s="146"/>
    </row>
    <row r="62" spans="1:8" s="116" customFormat="1">
      <c r="A62" s="147"/>
      <c r="B62" s="109"/>
      <c r="C62" s="109"/>
      <c r="D62" s="148"/>
      <c r="E62" s="148"/>
    </row>
    <row r="63" spans="1:8" s="116" customFormat="1">
      <c r="A63" s="120" t="s">
        <v>190</v>
      </c>
      <c r="B63" s="121"/>
      <c r="C63" s="122"/>
      <c r="D63" s="123" t="s">
        <v>191</v>
      </c>
      <c r="E63" s="123"/>
    </row>
    <row r="64" spans="1:8" s="116" customFormat="1">
      <c r="A64" s="213" t="s">
        <v>192</v>
      </c>
      <c r="B64" s="121"/>
      <c r="C64" s="122"/>
      <c r="D64" s="214" t="s">
        <v>193</v>
      </c>
      <c r="E64" s="214"/>
    </row>
    <row r="65" spans="1:5" s="116" customFormat="1">
      <c r="A65" s="121"/>
      <c r="B65" s="121"/>
      <c r="C65" s="122"/>
      <c r="D65" s="122"/>
      <c r="E65" s="122"/>
    </row>
    <row r="66" spans="1:5" s="116" customFormat="1">
      <c r="A66" s="121"/>
      <c r="B66" s="121"/>
      <c r="C66" s="122"/>
      <c r="D66" s="122"/>
      <c r="E66" s="122"/>
    </row>
    <row r="67" spans="1:5" s="116" customFormat="1">
      <c r="A67" s="121"/>
      <c r="B67" s="121"/>
      <c r="C67" s="122"/>
      <c r="D67" s="122"/>
      <c r="E67" s="122"/>
    </row>
    <row r="68" spans="1:5" s="116" customFormat="1">
      <c r="A68" s="121"/>
      <c r="B68" s="121"/>
      <c r="C68" s="122"/>
      <c r="D68" s="122"/>
      <c r="E68" s="122"/>
    </row>
    <row r="69" spans="1:5" s="116" customFormat="1">
      <c r="A69" s="121"/>
      <c r="B69" s="121"/>
      <c r="C69" s="122"/>
      <c r="D69" s="122"/>
      <c r="E69" s="122"/>
    </row>
    <row r="70" spans="1:5" s="116" customFormat="1">
      <c r="A70" s="121"/>
      <c r="B70" s="121"/>
      <c r="C70" s="122"/>
      <c r="D70" s="122"/>
      <c r="E70" s="122"/>
    </row>
    <row r="71" spans="1:5" s="116" customFormat="1">
      <c r="A71" s="125"/>
      <c r="B71" s="125"/>
      <c r="C71" s="122"/>
      <c r="D71" s="126"/>
      <c r="E71" s="126"/>
    </row>
    <row r="72" spans="1:5" s="116" customFormat="1">
      <c r="A72" s="120" t="s">
        <v>256</v>
      </c>
      <c r="B72" s="121"/>
      <c r="C72" s="122"/>
      <c r="D72" s="217" t="s">
        <v>546</v>
      </c>
      <c r="E72" s="123"/>
    </row>
    <row r="73" spans="1:5" s="116" customFormat="1">
      <c r="A73" s="120" t="s">
        <v>547</v>
      </c>
      <c r="B73" s="121"/>
      <c r="C73" s="122"/>
      <c r="D73" s="123"/>
      <c r="E73" s="123"/>
    </row>
    <row r="74" spans="1:5" s="116" customFormat="1">
      <c r="A74" s="116" t="s">
        <v>257</v>
      </c>
      <c r="B74" s="121"/>
      <c r="C74" s="122"/>
      <c r="D74" s="122"/>
      <c r="E74" s="122"/>
    </row>
    <row r="75" spans="1:5" s="116" customFormat="1">
      <c r="A75" s="117"/>
      <c r="B75" s="117"/>
      <c r="E75" s="128"/>
    </row>
    <row r="76" spans="1:5" s="116" customFormat="1">
      <c r="A76" s="117"/>
      <c r="B76" s="117"/>
      <c r="E76" s="128"/>
    </row>
    <row r="77" spans="1:5" s="116" customFormat="1">
      <c r="A77" s="514"/>
      <c r="B77" s="514"/>
      <c r="C77" s="215"/>
      <c r="D77" s="514"/>
      <c r="E77" s="514"/>
    </row>
    <row r="78" spans="1:5" s="116" customFormat="1">
      <c r="A78" s="512"/>
      <c r="B78" s="512"/>
      <c r="C78" s="157"/>
      <c r="D78" s="512"/>
      <c r="E78" s="512"/>
    </row>
    <row r="79" spans="1:5" s="116" customFormat="1" ht="13.15" customHeight="1">
      <c r="A79" s="513"/>
      <c r="B79" s="513"/>
      <c r="C79" s="158"/>
      <c r="D79" s="511"/>
      <c r="E79" s="511"/>
    </row>
    <row r="80" spans="1:5" s="116" customFormat="1"/>
    <row r="81" s="116" customFormat="1"/>
    <row r="82" s="116" customFormat="1"/>
    <row r="83" s="116" customFormat="1"/>
    <row r="84" s="116" customFormat="1"/>
    <row r="85" s="116" customFormat="1"/>
    <row r="86" s="116" customFormat="1"/>
    <row r="87" s="116" customFormat="1"/>
    <row r="88" s="116" customFormat="1"/>
    <row r="89" s="116" customFormat="1"/>
    <row r="90" s="116" customFormat="1"/>
    <row r="91" s="116" customFormat="1"/>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I73"/>
  <sheetViews>
    <sheetView view="pageBreakPreview" zoomScale="85" zoomScaleNormal="100" zoomScaleSheetLayoutView="85" workbookViewId="0">
      <selection activeCell="H22" sqref="H22"/>
    </sheetView>
  </sheetViews>
  <sheetFormatPr defaultRowHeight="15"/>
  <cols>
    <col min="1" max="1" width="9.28515625" style="160" bestFit="1" customWidth="1"/>
    <col min="2" max="2" width="50" style="160" customWidth="1"/>
    <col min="3" max="3" width="13.5703125" style="160" customWidth="1"/>
    <col min="4" max="4" width="22.5703125" style="184" customWidth="1"/>
    <col min="5" max="5" width="22" style="184" customWidth="1"/>
    <col min="6" max="6" width="23.5703125" style="165" customWidth="1"/>
    <col min="7" max="16384" width="9.140625" style="160"/>
  </cols>
  <sheetData>
    <row r="1" spans="1:6" ht="23.25" customHeight="1">
      <c r="A1" s="518" t="s">
        <v>551</v>
      </c>
      <c r="B1" s="518"/>
      <c r="C1" s="518"/>
      <c r="D1" s="518"/>
      <c r="E1" s="518"/>
      <c r="F1" s="518"/>
    </row>
    <row r="2" spans="1:6" ht="25.5" customHeight="1">
      <c r="A2" s="519" t="s">
        <v>552</v>
      </c>
      <c r="B2" s="519"/>
      <c r="C2" s="519"/>
      <c r="D2" s="519"/>
      <c r="E2" s="519"/>
      <c r="F2" s="519"/>
    </row>
    <row r="3" spans="1:6" ht="15" customHeight="1">
      <c r="A3" s="509" t="s">
        <v>320</v>
      </c>
      <c r="B3" s="509"/>
      <c r="C3" s="509"/>
      <c r="D3" s="509"/>
      <c r="E3" s="509"/>
      <c r="F3" s="509"/>
    </row>
    <row r="4" spans="1:6">
      <c r="A4" s="509"/>
      <c r="B4" s="509"/>
      <c r="C4" s="509"/>
      <c r="D4" s="509"/>
      <c r="E4" s="509"/>
      <c r="F4" s="509"/>
    </row>
    <row r="5" spans="1:6">
      <c r="A5" s="520" t="str">
        <f>'ngay thang'!B12</f>
        <v>Tại ngày 30 tháng 09 năm 2020/As at 30 September 2020</v>
      </c>
      <c r="B5" s="520"/>
      <c r="C5" s="520"/>
      <c r="D5" s="520"/>
      <c r="E5" s="520"/>
      <c r="F5" s="520"/>
    </row>
    <row r="6" spans="1:6">
      <c r="A6" s="108"/>
      <c r="B6" s="108"/>
      <c r="C6" s="108"/>
      <c r="D6" s="108"/>
      <c r="E6" s="108"/>
      <c r="F6" s="162"/>
    </row>
    <row r="7" spans="1:6" ht="30" customHeight="1">
      <c r="A7" s="505" t="s">
        <v>262</v>
      </c>
      <c r="B7" s="505"/>
      <c r="C7" s="505" t="s">
        <v>544</v>
      </c>
      <c r="D7" s="505"/>
      <c r="E7" s="505"/>
      <c r="F7" s="505"/>
    </row>
    <row r="8" spans="1:6" ht="30" customHeight="1">
      <c r="A8" s="504" t="s">
        <v>261</v>
      </c>
      <c r="B8" s="504"/>
      <c r="C8" s="504" t="s">
        <v>263</v>
      </c>
      <c r="D8" s="504"/>
      <c r="E8" s="504"/>
      <c r="F8" s="504"/>
    </row>
    <row r="9" spans="1:6" ht="30" customHeight="1">
      <c r="A9" s="505" t="s">
        <v>264</v>
      </c>
      <c r="B9" s="505"/>
      <c r="C9" s="505" t="s">
        <v>350</v>
      </c>
      <c r="D9" s="505"/>
      <c r="E9" s="505"/>
      <c r="F9" s="505"/>
    </row>
    <row r="10" spans="1:6" ht="30" customHeight="1">
      <c r="A10" s="504" t="s">
        <v>265</v>
      </c>
      <c r="B10" s="504"/>
      <c r="C10" s="504" t="str">
        <f>'ngay thang'!B14</f>
        <v>Ngày 02 tháng 10 năm 2020
02 Oct 2020</v>
      </c>
      <c r="D10" s="504"/>
      <c r="E10" s="504"/>
      <c r="F10" s="504"/>
    </row>
    <row r="11" spans="1:6" ht="19.5" customHeight="1">
      <c r="A11" s="113"/>
      <c r="B11" s="113"/>
      <c r="C11" s="113"/>
      <c r="D11" s="113"/>
      <c r="E11" s="113"/>
      <c r="F11" s="113"/>
    </row>
    <row r="12" spans="1:6" ht="21.75" customHeight="1">
      <c r="A12" s="163" t="s">
        <v>321</v>
      </c>
      <c r="D12" s="164"/>
      <c r="E12" s="164"/>
    </row>
    <row r="13" spans="1:6" ht="53.25" customHeight="1">
      <c r="A13" s="166" t="s">
        <v>213</v>
      </c>
      <c r="B13" s="166" t="s">
        <v>214</v>
      </c>
      <c r="C13" s="166" t="s">
        <v>215</v>
      </c>
      <c r="D13" s="130" t="s">
        <v>344</v>
      </c>
      <c r="E13" s="167" t="s">
        <v>345</v>
      </c>
      <c r="F13" s="168" t="s">
        <v>250</v>
      </c>
    </row>
    <row r="14" spans="1:6" s="87" customFormat="1" ht="25.5">
      <c r="A14" s="71" t="s">
        <v>46</v>
      </c>
      <c r="B14" s="72" t="s">
        <v>269</v>
      </c>
      <c r="C14" s="68" t="s">
        <v>88</v>
      </c>
      <c r="D14" s="245" t="s">
        <v>519</v>
      </c>
      <c r="E14" s="73" t="s">
        <v>519</v>
      </c>
      <c r="F14" s="225"/>
    </row>
    <row r="15" spans="1:6" s="87" customFormat="1" ht="25.5">
      <c r="A15" s="71" t="s">
        <v>89</v>
      </c>
      <c r="B15" s="68" t="s">
        <v>439</v>
      </c>
      <c r="C15" s="68" t="s">
        <v>90</v>
      </c>
      <c r="D15" s="246">
        <v>21466870971</v>
      </c>
      <c r="E15" s="74">
        <v>34428601742</v>
      </c>
      <c r="F15" s="75">
        <v>0.90660238042636132</v>
      </c>
    </row>
    <row r="16" spans="1:6" s="87" customFormat="1" ht="25.5">
      <c r="A16" s="71"/>
      <c r="B16" s="76" t="s">
        <v>440</v>
      </c>
      <c r="C16" s="68" t="s">
        <v>91</v>
      </c>
      <c r="D16" s="247" t="s">
        <v>519</v>
      </c>
      <c r="E16" s="77" t="s">
        <v>519</v>
      </c>
      <c r="F16" s="75" t="s">
        <v>659</v>
      </c>
    </row>
    <row r="17" spans="1:6" s="87" customFormat="1" ht="25.5">
      <c r="A17" s="71"/>
      <c r="B17" s="76" t="s">
        <v>441</v>
      </c>
      <c r="C17" s="68" t="s">
        <v>92</v>
      </c>
      <c r="D17" s="246">
        <v>21466870971</v>
      </c>
      <c r="E17" s="74">
        <v>34428601742</v>
      </c>
      <c r="F17" s="75">
        <v>1.8381728033994578</v>
      </c>
    </row>
    <row r="18" spans="1:6" s="87" customFormat="1" ht="25.5">
      <c r="A18" s="71"/>
      <c r="B18" s="76" t="s">
        <v>442</v>
      </c>
      <c r="C18" s="68" t="s">
        <v>93</v>
      </c>
      <c r="D18" s="246" t="s">
        <v>519</v>
      </c>
      <c r="E18" s="74" t="s">
        <v>519</v>
      </c>
      <c r="F18" s="75" t="s">
        <v>659</v>
      </c>
    </row>
    <row r="19" spans="1:6" s="87" customFormat="1" ht="25.5">
      <c r="A19" s="71" t="s">
        <v>94</v>
      </c>
      <c r="B19" s="68" t="s">
        <v>443</v>
      </c>
      <c r="C19" s="68" t="s">
        <v>95</v>
      </c>
      <c r="D19" s="246">
        <v>102997390558</v>
      </c>
      <c r="E19" s="74">
        <v>65150036214</v>
      </c>
      <c r="F19" s="75">
        <v>2.7879009304804443</v>
      </c>
    </row>
    <row r="20" spans="1:6" s="87" customFormat="1" ht="25.5">
      <c r="A20" s="71"/>
      <c r="B20" s="76" t="s">
        <v>444</v>
      </c>
      <c r="C20" s="68" t="s">
        <v>96</v>
      </c>
      <c r="D20" s="246" t="s">
        <v>519</v>
      </c>
      <c r="E20" s="74" t="s">
        <v>519</v>
      </c>
      <c r="F20" s="75" t="s">
        <v>659</v>
      </c>
    </row>
    <row r="21" spans="1:6" s="87" customFormat="1" ht="25.5">
      <c r="A21" s="71"/>
      <c r="B21" s="76" t="s">
        <v>445</v>
      </c>
      <c r="C21" s="68" t="s">
        <v>97</v>
      </c>
      <c r="D21" s="246">
        <v>90994936838</v>
      </c>
      <c r="E21" s="74">
        <v>53147582494</v>
      </c>
      <c r="F21" s="75">
        <v>2.4630222931406616</v>
      </c>
    </row>
    <row r="22" spans="1:6" s="87" customFormat="1" ht="25.5">
      <c r="A22" s="71"/>
      <c r="B22" s="76" t="s">
        <v>446</v>
      </c>
      <c r="C22" s="68" t="s">
        <v>195</v>
      </c>
      <c r="D22" s="246">
        <v>12002453720</v>
      </c>
      <c r="E22" s="74">
        <v>12002453720</v>
      </c>
      <c r="F22" s="75" t="s">
        <v>659</v>
      </c>
    </row>
    <row r="23" spans="1:6" s="87" customFormat="1" ht="25.5">
      <c r="A23" s="71"/>
      <c r="B23" s="76" t="s">
        <v>329</v>
      </c>
      <c r="C23" s="68" t="s">
        <v>196</v>
      </c>
      <c r="D23" s="246" t="s">
        <v>519</v>
      </c>
      <c r="E23" s="74" t="s">
        <v>519</v>
      </c>
      <c r="F23" s="75" t="s">
        <v>659</v>
      </c>
    </row>
    <row r="24" spans="1:6" s="87" customFormat="1" ht="25.5">
      <c r="A24" s="71" t="s">
        <v>98</v>
      </c>
      <c r="B24" s="68" t="s">
        <v>447</v>
      </c>
      <c r="C24" s="68" t="s">
        <v>99</v>
      </c>
      <c r="D24" s="246">
        <v>1726242412</v>
      </c>
      <c r="E24" s="74">
        <v>1343390964</v>
      </c>
      <c r="F24" s="493">
        <v>2.4165371904496569</v>
      </c>
    </row>
    <row r="25" spans="1:6" s="87" customFormat="1" ht="25.5">
      <c r="A25" s="71" t="s">
        <v>100</v>
      </c>
      <c r="B25" s="68" t="s">
        <v>448</v>
      </c>
      <c r="C25" s="68" t="s">
        <v>101</v>
      </c>
      <c r="D25" s="246">
        <v>770683562</v>
      </c>
      <c r="E25" s="74">
        <v>680806849</v>
      </c>
      <c r="F25" s="75">
        <v>493.50910709254373</v>
      </c>
    </row>
    <row r="26" spans="1:6" s="87" customFormat="1" ht="25.5">
      <c r="A26" s="71" t="s">
        <v>102</v>
      </c>
      <c r="B26" s="68" t="s">
        <v>449</v>
      </c>
      <c r="C26" s="68" t="s">
        <v>103</v>
      </c>
      <c r="D26" s="246" t="s">
        <v>519</v>
      </c>
      <c r="E26" s="74" t="s">
        <v>519</v>
      </c>
      <c r="F26" s="75" t="s">
        <v>659</v>
      </c>
    </row>
    <row r="27" spans="1:6" s="88" customFormat="1" ht="25.5">
      <c r="A27" s="71"/>
      <c r="B27" s="76" t="s">
        <v>450</v>
      </c>
      <c r="C27" s="68" t="s">
        <v>270</v>
      </c>
      <c r="D27" s="246" t="s">
        <v>519</v>
      </c>
      <c r="E27" s="74" t="s">
        <v>519</v>
      </c>
      <c r="F27" s="75" t="s">
        <v>659</v>
      </c>
    </row>
    <row r="28" spans="1:6" s="88" customFormat="1" ht="25.5">
      <c r="A28" s="71"/>
      <c r="B28" s="76" t="s">
        <v>271</v>
      </c>
      <c r="C28" s="68" t="s">
        <v>272</v>
      </c>
      <c r="D28" s="246" t="s">
        <v>519</v>
      </c>
      <c r="E28" s="74" t="s">
        <v>519</v>
      </c>
      <c r="F28" s="75" t="s">
        <v>659</v>
      </c>
    </row>
    <row r="29" spans="1:6" s="87" customFormat="1" ht="25.5">
      <c r="A29" s="71" t="s">
        <v>104</v>
      </c>
      <c r="B29" s="68" t="s">
        <v>451</v>
      </c>
      <c r="C29" s="68" t="s">
        <v>105</v>
      </c>
      <c r="D29" s="246" t="s">
        <v>519</v>
      </c>
      <c r="E29" s="74" t="s">
        <v>519</v>
      </c>
      <c r="F29" s="75" t="s">
        <v>659</v>
      </c>
    </row>
    <row r="30" spans="1:6" s="87" customFormat="1" ht="25.5">
      <c r="A30" s="71" t="s">
        <v>106</v>
      </c>
      <c r="B30" s="68" t="s">
        <v>452</v>
      </c>
      <c r="C30" s="68" t="s">
        <v>107</v>
      </c>
      <c r="D30" s="246" t="s">
        <v>519</v>
      </c>
      <c r="E30" s="74" t="s">
        <v>519</v>
      </c>
      <c r="F30" s="75" t="s">
        <v>659</v>
      </c>
    </row>
    <row r="31" spans="1:6" s="89" customFormat="1" ht="25.5">
      <c r="A31" s="78" t="s">
        <v>108</v>
      </c>
      <c r="B31" s="72" t="s">
        <v>273</v>
      </c>
      <c r="C31" s="72" t="s">
        <v>109</v>
      </c>
      <c r="D31" s="248">
        <v>126961187503</v>
      </c>
      <c r="E31" s="79">
        <v>101602835769</v>
      </c>
      <c r="F31" s="75">
        <v>1.9701208092563083</v>
      </c>
    </row>
    <row r="32" spans="1:6" s="87" customFormat="1" ht="25.5">
      <c r="A32" s="78" t="s">
        <v>56</v>
      </c>
      <c r="B32" s="72" t="s">
        <v>274</v>
      </c>
      <c r="C32" s="68" t="s">
        <v>110</v>
      </c>
      <c r="D32" s="246" t="s">
        <v>519</v>
      </c>
      <c r="E32" s="74" t="s">
        <v>519</v>
      </c>
      <c r="F32" s="75" t="s">
        <v>659</v>
      </c>
    </row>
    <row r="33" spans="1:6" s="87" customFormat="1" ht="38.25" customHeight="1">
      <c r="A33" s="78" t="s">
        <v>111</v>
      </c>
      <c r="B33" s="72" t="s">
        <v>453</v>
      </c>
      <c r="C33" s="72" t="s">
        <v>112</v>
      </c>
      <c r="D33" s="248" t="s">
        <v>519</v>
      </c>
      <c r="E33" s="79">
        <v>20152925000</v>
      </c>
      <c r="F33" s="75" t="s">
        <v>659</v>
      </c>
    </row>
    <row r="34" spans="1:6" s="87" customFormat="1" ht="25.5">
      <c r="A34" s="71"/>
      <c r="B34" s="76" t="s">
        <v>454</v>
      </c>
      <c r="C34" s="68" t="s">
        <v>258</v>
      </c>
      <c r="D34" s="246" t="s">
        <v>519</v>
      </c>
      <c r="E34" s="74"/>
      <c r="F34" s="75" t="s">
        <v>659</v>
      </c>
    </row>
    <row r="35" spans="1:6" s="87" customFormat="1" ht="25.5">
      <c r="A35" s="71"/>
      <c r="B35" s="76" t="s">
        <v>455</v>
      </c>
      <c r="C35" s="68" t="s">
        <v>275</v>
      </c>
      <c r="D35" s="246" t="s">
        <v>519</v>
      </c>
      <c r="E35" s="74">
        <v>20152925000</v>
      </c>
      <c r="F35" s="75" t="s">
        <v>659</v>
      </c>
    </row>
    <row r="36" spans="1:6" s="87" customFormat="1" ht="25.5">
      <c r="A36" s="78" t="s">
        <v>113</v>
      </c>
      <c r="B36" s="72" t="s">
        <v>456</v>
      </c>
      <c r="C36" s="72" t="s">
        <v>114</v>
      </c>
      <c r="D36" s="248">
        <v>7701308644</v>
      </c>
      <c r="E36" s="79">
        <v>1227999386</v>
      </c>
      <c r="F36" s="75">
        <v>32.575060961798144</v>
      </c>
    </row>
    <row r="37" spans="1:6" s="87" customFormat="1" ht="25.5">
      <c r="A37" s="71"/>
      <c r="B37" s="68" t="s">
        <v>457</v>
      </c>
      <c r="C37" s="68" t="s">
        <v>259</v>
      </c>
      <c r="D37" s="246">
        <v>104</v>
      </c>
      <c r="E37" s="74">
        <v>104</v>
      </c>
      <c r="F37" s="75">
        <v>1</v>
      </c>
    </row>
    <row r="38" spans="1:6" s="87" customFormat="1" ht="25.5">
      <c r="A38" s="71"/>
      <c r="B38" s="68" t="s">
        <v>458</v>
      </c>
      <c r="C38" s="68" t="s">
        <v>260</v>
      </c>
      <c r="D38" s="246">
        <v>7333500000</v>
      </c>
      <c r="E38" s="74">
        <v>949006222</v>
      </c>
      <c r="F38" s="75">
        <v>229.171875</v>
      </c>
    </row>
    <row r="39" spans="1:6" s="87" customFormat="1" ht="25.5">
      <c r="A39" s="71"/>
      <c r="B39" s="68" t="s">
        <v>330</v>
      </c>
      <c r="C39" s="68" t="s">
        <v>197</v>
      </c>
      <c r="D39" s="246" t="s">
        <v>519</v>
      </c>
      <c r="E39" s="74" t="s">
        <v>519</v>
      </c>
      <c r="F39" s="75" t="s">
        <v>659</v>
      </c>
    </row>
    <row r="40" spans="1:6" s="87" customFormat="1" ht="25.5">
      <c r="A40" s="71"/>
      <c r="B40" s="68" t="s">
        <v>459</v>
      </c>
      <c r="C40" s="68" t="s">
        <v>201</v>
      </c>
      <c r="D40" s="246">
        <v>45000000</v>
      </c>
      <c r="E40" s="74">
        <v>30000000</v>
      </c>
      <c r="F40" s="75">
        <v>1</v>
      </c>
    </row>
    <row r="41" spans="1:6" s="87" customFormat="1" ht="38.25">
      <c r="A41" s="71"/>
      <c r="B41" s="68" t="s">
        <v>535</v>
      </c>
      <c r="C41" s="68" t="s">
        <v>198</v>
      </c>
      <c r="D41" s="246">
        <v>59890683</v>
      </c>
      <c r="E41" s="74">
        <v>53333309</v>
      </c>
      <c r="F41" s="75" t="s">
        <v>659</v>
      </c>
    </row>
    <row r="42" spans="1:6" s="87" customFormat="1" ht="25.5">
      <c r="A42" s="71"/>
      <c r="B42" s="68" t="s">
        <v>333</v>
      </c>
      <c r="C42" s="68" t="s">
        <v>204</v>
      </c>
      <c r="D42" s="246">
        <v>17077406</v>
      </c>
      <c r="E42" s="74">
        <v>7774377</v>
      </c>
      <c r="F42" s="75">
        <v>1.5287212291783039</v>
      </c>
    </row>
    <row r="43" spans="1:6" s="87" customFormat="1" ht="25.5">
      <c r="A43" s="71"/>
      <c r="B43" s="68" t="s">
        <v>331</v>
      </c>
      <c r="C43" s="68" t="s">
        <v>200</v>
      </c>
      <c r="D43" s="246">
        <v>165164936</v>
      </c>
      <c r="E43" s="74">
        <v>81678455</v>
      </c>
      <c r="F43" s="75">
        <v>2.360481079564543</v>
      </c>
    </row>
    <row r="44" spans="1:6" s="87" customFormat="1" ht="26.25" customHeight="1">
      <c r="A44" s="71"/>
      <c r="B44" s="68" t="s">
        <v>332</v>
      </c>
      <c r="C44" s="68" t="s">
        <v>199</v>
      </c>
      <c r="D44" s="246">
        <v>20287541</v>
      </c>
      <c r="E44" s="74">
        <v>20108035</v>
      </c>
      <c r="F44" s="75">
        <v>1.0104328757909937</v>
      </c>
    </row>
    <row r="45" spans="1:6" s="87" customFormat="1" ht="26.25" customHeight="1">
      <c r="A45" s="71"/>
      <c r="B45" s="68" t="s">
        <v>460</v>
      </c>
      <c r="C45" s="68" t="s">
        <v>203</v>
      </c>
      <c r="D45" s="246">
        <v>5500000</v>
      </c>
      <c r="E45" s="74">
        <v>5500000</v>
      </c>
      <c r="F45" s="75">
        <v>1</v>
      </c>
    </row>
    <row r="46" spans="1:6" s="87" customFormat="1" ht="25.5">
      <c r="A46" s="71"/>
      <c r="B46" s="68" t="s">
        <v>461</v>
      </c>
      <c r="C46" s="497" t="s">
        <v>245</v>
      </c>
      <c r="D46" s="246">
        <v>16500000</v>
      </c>
      <c r="E46" s="74">
        <v>16500000</v>
      </c>
      <c r="F46" s="75">
        <v>1</v>
      </c>
    </row>
    <row r="47" spans="1:6" s="87" customFormat="1" ht="25.5">
      <c r="A47" s="71"/>
      <c r="B47" s="68" t="s">
        <v>462</v>
      </c>
      <c r="C47" s="68" t="s">
        <v>206</v>
      </c>
      <c r="D47" s="246">
        <v>11000000</v>
      </c>
      <c r="E47" s="74">
        <v>11000000</v>
      </c>
      <c r="F47" s="75">
        <v>1</v>
      </c>
    </row>
    <row r="48" spans="1:6" s="87" customFormat="1" ht="25.5">
      <c r="A48" s="71"/>
      <c r="B48" s="68" t="s">
        <v>335</v>
      </c>
      <c r="C48" s="68" t="s">
        <v>202</v>
      </c>
      <c r="D48" s="246">
        <v>21909871</v>
      </c>
      <c r="E48" s="74">
        <v>44000031</v>
      </c>
      <c r="F48" s="75">
        <v>1.2512672510707363</v>
      </c>
    </row>
    <row r="49" spans="1:6" s="87" customFormat="1" ht="25.5">
      <c r="A49" s="71"/>
      <c r="B49" s="68" t="s">
        <v>463</v>
      </c>
      <c r="C49" s="68" t="s">
        <v>205</v>
      </c>
      <c r="D49" s="246">
        <v>5478103</v>
      </c>
      <c r="E49" s="74">
        <v>5068269</v>
      </c>
      <c r="F49" s="75">
        <v>0.73242291587616482</v>
      </c>
    </row>
    <row r="50" spans="1:6" s="87" customFormat="1" ht="51">
      <c r="A50" s="71"/>
      <c r="B50" s="68" t="s">
        <v>334</v>
      </c>
      <c r="C50" s="68" t="s">
        <v>515</v>
      </c>
      <c r="D50" s="246" t="s">
        <v>519</v>
      </c>
      <c r="E50" s="74" t="s">
        <v>519</v>
      </c>
      <c r="F50" s="75" t="s">
        <v>659</v>
      </c>
    </row>
    <row r="51" spans="1:6" s="87" customFormat="1" ht="25.5">
      <c r="A51" s="71"/>
      <c r="B51" s="68" t="s">
        <v>517</v>
      </c>
      <c r="C51" s="68" t="s">
        <v>516</v>
      </c>
      <c r="D51" s="246" t="s">
        <v>519</v>
      </c>
      <c r="E51" s="74">
        <v>2015292</v>
      </c>
      <c r="F51" s="75" t="s">
        <v>659</v>
      </c>
    </row>
    <row r="52" spans="1:6" s="87" customFormat="1" ht="25.5">
      <c r="A52" s="71"/>
      <c r="B52" s="68" t="s">
        <v>518</v>
      </c>
      <c r="C52" s="68" t="s">
        <v>536</v>
      </c>
      <c r="D52" s="246" t="s">
        <v>519</v>
      </c>
      <c r="E52" s="74">
        <v>2015292</v>
      </c>
      <c r="F52" s="75" t="s">
        <v>659</v>
      </c>
    </row>
    <row r="53" spans="1:6" s="87" customFormat="1" ht="25.5">
      <c r="A53" s="71"/>
      <c r="B53" s="68" t="s">
        <v>514</v>
      </c>
      <c r="C53" s="68" t="s">
        <v>537</v>
      </c>
      <c r="D53" s="246" t="s">
        <v>519</v>
      </c>
      <c r="E53" s="74" t="s">
        <v>519</v>
      </c>
      <c r="F53" s="75" t="s">
        <v>659</v>
      </c>
    </row>
    <row r="54" spans="1:6" s="87" customFormat="1" ht="25.5">
      <c r="A54" s="78" t="s">
        <v>115</v>
      </c>
      <c r="B54" s="72" t="s">
        <v>464</v>
      </c>
      <c r="C54" s="72" t="s">
        <v>116</v>
      </c>
      <c r="D54" s="249">
        <v>7701308644</v>
      </c>
      <c r="E54" s="80">
        <v>21380924386</v>
      </c>
      <c r="F54" s="75">
        <v>6.0416025431094509</v>
      </c>
    </row>
    <row r="55" spans="1:6" s="87" customFormat="1" ht="25.5">
      <c r="A55" s="71"/>
      <c r="B55" s="81" t="s">
        <v>465</v>
      </c>
      <c r="C55" s="68" t="s">
        <v>117</v>
      </c>
      <c r="D55" s="248">
        <v>119259878859</v>
      </c>
      <c r="E55" s="79">
        <v>80221911383</v>
      </c>
      <c r="F55" s="75">
        <v>1.8879602565099796</v>
      </c>
    </row>
    <row r="56" spans="1:6" s="87" customFormat="1" ht="25.5">
      <c r="A56" s="71"/>
      <c r="B56" s="76" t="s">
        <v>466</v>
      </c>
      <c r="C56" s="68" t="s">
        <v>118</v>
      </c>
      <c r="D56" s="250">
        <v>10812540.970000001</v>
      </c>
      <c r="E56" s="82">
        <v>7300594.46</v>
      </c>
      <c r="F56" s="75">
        <v>1.7989624016835211</v>
      </c>
    </row>
    <row r="57" spans="1:6" s="87" customFormat="1" ht="25.5">
      <c r="A57" s="71"/>
      <c r="B57" s="76" t="s">
        <v>467</v>
      </c>
      <c r="C57" s="68" t="s">
        <v>119</v>
      </c>
      <c r="D57" s="250">
        <v>11029.77</v>
      </c>
      <c r="E57" s="82">
        <v>10988.4</v>
      </c>
      <c r="F57" s="75">
        <v>1.0494717802286051</v>
      </c>
    </row>
    <row r="58" spans="1:6">
      <c r="A58" s="169"/>
      <c r="B58" s="170"/>
      <c r="C58" s="171"/>
      <c r="D58" s="172"/>
      <c r="E58" s="172"/>
      <c r="F58" s="173"/>
    </row>
    <row r="59" spans="1:6" ht="11.25" customHeight="1">
      <c r="A59" s="142"/>
      <c r="B59" s="174"/>
      <c r="C59" s="142"/>
      <c r="D59" s="175"/>
      <c r="E59" s="175"/>
      <c r="F59" s="176"/>
    </row>
    <row r="60" spans="1:6">
      <c r="A60" s="177" t="s">
        <v>190</v>
      </c>
      <c r="B60" s="142"/>
      <c r="C60" s="178"/>
      <c r="D60" s="179" t="s">
        <v>191</v>
      </c>
      <c r="E60" s="175"/>
      <c r="F60" s="176"/>
    </row>
    <row r="61" spans="1:6">
      <c r="A61" s="180" t="s">
        <v>192</v>
      </c>
      <c r="B61" s="142"/>
      <c r="C61" s="178"/>
      <c r="D61" s="181" t="s">
        <v>193</v>
      </c>
      <c r="E61" s="175"/>
      <c r="F61" s="176"/>
    </row>
    <row r="62" spans="1:6">
      <c r="A62" s="142"/>
      <c r="B62" s="142"/>
      <c r="C62" s="178"/>
      <c r="D62" s="178"/>
      <c r="E62" s="175"/>
      <c r="F62" s="176"/>
    </row>
    <row r="63" spans="1:6">
      <c r="A63" s="142"/>
      <c r="B63" s="142"/>
      <c r="C63" s="178"/>
      <c r="D63" s="178"/>
      <c r="E63" s="175"/>
      <c r="F63" s="176"/>
    </row>
    <row r="64" spans="1:6">
      <c r="A64" s="142"/>
      <c r="B64" s="142"/>
      <c r="C64" s="178"/>
      <c r="D64" s="178"/>
      <c r="E64" s="175"/>
      <c r="F64" s="176"/>
    </row>
    <row r="65" spans="1:6">
      <c r="A65" s="142"/>
      <c r="B65" s="142"/>
      <c r="C65" s="178"/>
      <c r="D65" s="178"/>
      <c r="E65" s="175"/>
      <c r="F65" s="176"/>
    </row>
    <row r="66" spans="1:6">
      <c r="A66" s="142"/>
      <c r="B66" s="142"/>
      <c r="C66" s="178"/>
      <c r="D66" s="178"/>
      <c r="E66" s="175"/>
      <c r="F66" s="176"/>
    </row>
    <row r="67" spans="1:6">
      <c r="A67" s="142"/>
      <c r="B67" s="142"/>
      <c r="C67" s="178"/>
      <c r="D67" s="178"/>
      <c r="E67" s="175"/>
      <c r="F67" s="176"/>
    </row>
    <row r="68" spans="1:6">
      <c r="A68" s="142"/>
      <c r="B68" s="142"/>
      <c r="C68" s="178"/>
      <c r="D68" s="178"/>
      <c r="E68" s="175"/>
      <c r="F68" s="176"/>
    </row>
    <row r="69" spans="1:6">
      <c r="A69" s="142"/>
      <c r="B69" s="142"/>
      <c r="C69" s="178"/>
      <c r="D69" s="178"/>
      <c r="E69" s="175"/>
      <c r="F69" s="176"/>
    </row>
    <row r="70" spans="1:6">
      <c r="A70" s="155"/>
      <c r="B70" s="155"/>
      <c r="C70" s="178"/>
      <c r="D70" s="156"/>
      <c r="E70" s="182"/>
      <c r="F70" s="183"/>
    </row>
    <row r="71" spans="1:6">
      <c r="A71" s="149" t="s">
        <v>256</v>
      </c>
      <c r="B71" s="142"/>
      <c r="C71" s="178"/>
      <c r="D71" s="152" t="s">
        <v>546</v>
      </c>
      <c r="E71" s="175"/>
      <c r="F71" s="176"/>
    </row>
    <row r="72" spans="1:6">
      <c r="A72" s="149" t="s">
        <v>547</v>
      </c>
      <c r="B72" s="142"/>
      <c r="C72" s="178"/>
      <c r="D72" s="152"/>
      <c r="E72" s="175"/>
      <c r="F72" s="176"/>
    </row>
    <row r="73" spans="1:6">
      <c r="A73" s="142" t="s">
        <v>257</v>
      </c>
      <c r="B73" s="142"/>
      <c r="C73" s="178"/>
      <c r="D73" s="151"/>
      <c r="E73" s="175"/>
      <c r="F73" s="176"/>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69"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sheetPr>
    <pageSetUpPr fitToPage="1"/>
  </sheetPr>
  <dimension ref="A1:Q66"/>
  <sheetViews>
    <sheetView view="pageBreakPreview" topLeftCell="A8" zoomScale="85" zoomScaleNormal="100" zoomScaleSheetLayoutView="85" workbookViewId="0">
      <selection activeCell="E35" sqref="E35"/>
    </sheetView>
  </sheetViews>
  <sheetFormatPr defaultRowHeight="15"/>
  <cols>
    <col min="1" max="1" width="7.140625" style="160" customWidth="1"/>
    <col min="2" max="2" width="48.5703125" style="160" customWidth="1"/>
    <col min="3" max="3" width="9.140625" style="160"/>
    <col min="4" max="4" width="21.85546875" style="184" customWidth="1"/>
    <col min="5" max="5" width="21.140625" style="184" customWidth="1"/>
    <col min="6" max="6" width="19.5703125" style="184" customWidth="1"/>
    <col min="7" max="10" width="9.140625" style="160" customWidth="1"/>
    <col min="11" max="11" width="9.140625" style="160"/>
    <col min="12" max="12" width="12.5703125" style="160" bestFit="1" customWidth="1"/>
    <col min="13" max="16384" width="9.140625" style="160"/>
  </cols>
  <sheetData>
    <row r="1" spans="1:17" ht="23.25" customHeight="1">
      <c r="A1" s="518" t="s">
        <v>553</v>
      </c>
      <c r="B1" s="518"/>
      <c r="C1" s="518"/>
      <c r="D1" s="518"/>
      <c r="E1" s="518"/>
      <c r="F1" s="518"/>
    </row>
    <row r="2" spans="1:17" ht="33" customHeight="1">
      <c r="A2" s="519" t="s">
        <v>552</v>
      </c>
      <c r="B2" s="519"/>
      <c r="C2" s="519"/>
      <c r="D2" s="519"/>
      <c r="E2" s="519"/>
      <c r="F2" s="519"/>
    </row>
    <row r="3" spans="1:17" ht="15" customHeight="1">
      <c r="A3" s="509" t="s">
        <v>320</v>
      </c>
      <c r="B3" s="509"/>
      <c r="C3" s="509"/>
      <c r="D3" s="509"/>
      <c r="E3" s="509"/>
      <c r="F3" s="509"/>
    </row>
    <row r="4" spans="1:17">
      <c r="A4" s="509"/>
      <c r="B4" s="509"/>
      <c r="C4" s="509"/>
      <c r="D4" s="509"/>
      <c r="E4" s="509"/>
      <c r="F4" s="509"/>
    </row>
    <row r="5" spans="1:17" s="18" customFormat="1">
      <c r="A5" s="521" t="str">
        <f>'ngay thang'!B10</f>
        <v>Tháng 9 năm 2020/September 2020</v>
      </c>
      <c r="B5" s="521"/>
      <c r="C5" s="521"/>
      <c r="D5" s="521"/>
      <c r="E5" s="521"/>
      <c r="F5" s="521"/>
    </row>
    <row r="6" spans="1:17">
      <c r="A6" s="108"/>
      <c r="B6" s="108"/>
      <c r="C6" s="108"/>
      <c r="D6" s="108"/>
      <c r="E6" s="108"/>
      <c r="F6" s="116"/>
    </row>
    <row r="7" spans="1:17" ht="30" customHeight="1">
      <c r="A7" s="505" t="s">
        <v>262</v>
      </c>
      <c r="B7" s="505"/>
      <c r="C7" s="505" t="s">
        <v>544</v>
      </c>
      <c r="D7" s="505"/>
      <c r="E7" s="505"/>
      <c r="F7" s="505"/>
    </row>
    <row r="8" spans="1:17" ht="30" customHeight="1">
      <c r="A8" s="504" t="s">
        <v>261</v>
      </c>
      <c r="B8" s="504"/>
      <c r="C8" s="504" t="s">
        <v>263</v>
      </c>
      <c r="D8" s="504"/>
      <c r="E8" s="504"/>
      <c r="F8" s="504"/>
    </row>
    <row r="9" spans="1:17" ht="30" customHeight="1">
      <c r="A9" s="505" t="s">
        <v>264</v>
      </c>
      <c r="B9" s="505"/>
      <c r="C9" s="505" t="s">
        <v>350</v>
      </c>
      <c r="D9" s="505"/>
      <c r="E9" s="505"/>
      <c r="F9" s="505"/>
    </row>
    <row r="10" spans="1:17" ht="30" customHeight="1">
      <c r="A10" s="504" t="s">
        <v>265</v>
      </c>
      <c r="B10" s="504"/>
      <c r="C10" s="504" t="str">
        <f>'ngay thang'!B14</f>
        <v>Ngày 02 tháng 10 năm 2020
02 Oct 2020</v>
      </c>
      <c r="D10" s="504"/>
      <c r="E10" s="504"/>
      <c r="F10" s="504"/>
    </row>
    <row r="11" spans="1:17" ht="24" customHeight="1">
      <c r="A11" s="113"/>
      <c r="B11" s="113"/>
      <c r="C11" s="113"/>
      <c r="D11" s="113"/>
      <c r="E11" s="113"/>
      <c r="F11" s="113"/>
    </row>
    <row r="12" spans="1:17" ht="21" customHeight="1">
      <c r="A12" s="163" t="s">
        <v>322</v>
      </c>
      <c r="D12" s="164"/>
      <c r="E12" s="164"/>
      <c r="F12" s="164"/>
    </row>
    <row r="13" spans="1:17" ht="43.5" customHeight="1">
      <c r="A13" s="166" t="s">
        <v>213</v>
      </c>
      <c r="B13" s="219" t="s">
        <v>187</v>
      </c>
      <c r="C13" s="219" t="s">
        <v>215</v>
      </c>
      <c r="D13" s="220" t="s">
        <v>344</v>
      </c>
      <c r="E13" s="220" t="s">
        <v>345</v>
      </c>
      <c r="F13" s="220" t="s">
        <v>246</v>
      </c>
    </row>
    <row r="14" spans="1:17" s="185" customFormat="1" ht="25.5">
      <c r="A14" s="86" t="s">
        <v>46</v>
      </c>
      <c r="B14" s="221" t="s">
        <v>468</v>
      </c>
      <c r="C14" s="221" t="s">
        <v>120</v>
      </c>
      <c r="D14" s="251">
        <v>853543749</v>
      </c>
      <c r="E14" s="478">
        <v>402707042</v>
      </c>
      <c r="F14" s="478">
        <v>3303376390</v>
      </c>
      <c r="G14" s="186"/>
      <c r="I14" s="186"/>
      <c r="J14" s="186"/>
      <c r="K14" s="186"/>
      <c r="L14" s="186"/>
      <c r="M14" s="186"/>
      <c r="N14" s="186"/>
      <c r="O14" s="186"/>
      <c r="P14" s="186"/>
      <c r="Q14" s="186"/>
    </row>
    <row r="15" spans="1:17" s="84" customFormat="1" ht="25.5">
      <c r="A15" s="83">
        <v>1</v>
      </c>
      <c r="B15" s="222" t="s">
        <v>469</v>
      </c>
      <c r="C15" s="222" t="s">
        <v>121</v>
      </c>
      <c r="D15" s="499">
        <v>660371513</v>
      </c>
      <c r="E15" s="479">
        <v>307881829</v>
      </c>
      <c r="F15" s="480">
        <v>2334502098</v>
      </c>
      <c r="G15" s="85"/>
      <c r="I15" s="85"/>
      <c r="J15" s="85"/>
      <c r="K15" s="85"/>
    </row>
    <row r="16" spans="1:17" s="84" customFormat="1" ht="25.5">
      <c r="A16" s="83">
        <v>2</v>
      </c>
      <c r="B16" s="222" t="s">
        <v>470</v>
      </c>
      <c r="C16" s="222" t="s">
        <v>122</v>
      </c>
      <c r="D16" s="252">
        <v>193172236</v>
      </c>
      <c r="E16" s="479">
        <v>94825213</v>
      </c>
      <c r="F16" s="480">
        <v>968874292</v>
      </c>
      <c r="G16" s="85"/>
      <c r="I16" s="85"/>
      <c r="J16" s="85"/>
      <c r="K16" s="85"/>
    </row>
    <row r="17" spans="1:17" s="84" customFormat="1" ht="25.5">
      <c r="A17" s="83">
        <v>3</v>
      </c>
      <c r="B17" s="222" t="s">
        <v>471</v>
      </c>
      <c r="C17" s="222" t="s">
        <v>123</v>
      </c>
      <c r="D17" s="479" t="s">
        <v>519</v>
      </c>
      <c r="E17" s="479" t="s">
        <v>519</v>
      </c>
      <c r="F17" s="479" t="s">
        <v>519</v>
      </c>
      <c r="G17" s="85"/>
      <c r="I17" s="85"/>
      <c r="J17" s="85"/>
      <c r="K17" s="85"/>
    </row>
    <row r="18" spans="1:17" s="185" customFormat="1" ht="25.5">
      <c r="A18" s="86" t="s">
        <v>56</v>
      </c>
      <c r="B18" s="221" t="s">
        <v>472</v>
      </c>
      <c r="C18" s="221" t="s">
        <v>124</v>
      </c>
      <c r="D18" s="478">
        <v>273330315</v>
      </c>
      <c r="E18" s="478">
        <v>173876270</v>
      </c>
      <c r="F18" s="478">
        <v>1435498771</v>
      </c>
      <c r="G18" s="186"/>
      <c r="I18" s="186"/>
      <c r="J18" s="186"/>
      <c r="K18" s="186"/>
      <c r="L18" s="186"/>
      <c r="M18" s="186"/>
      <c r="N18" s="186"/>
      <c r="O18" s="186"/>
      <c r="P18" s="186"/>
      <c r="Q18" s="186"/>
    </row>
    <row r="19" spans="1:17" s="84" customFormat="1" ht="25.5">
      <c r="A19" s="83">
        <v>1</v>
      </c>
      <c r="B19" s="222" t="s">
        <v>473</v>
      </c>
      <c r="C19" s="222" t="s">
        <v>125</v>
      </c>
      <c r="D19" s="479">
        <v>165164936</v>
      </c>
      <c r="E19" s="479">
        <v>81678455</v>
      </c>
      <c r="F19" s="480">
        <v>661775812</v>
      </c>
      <c r="G19" s="85"/>
      <c r="I19" s="85"/>
      <c r="J19" s="85"/>
      <c r="K19" s="85"/>
    </row>
    <row r="20" spans="1:17" s="84" customFormat="1" ht="25.5">
      <c r="A20" s="83">
        <v>2</v>
      </c>
      <c r="B20" s="222" t="s">
        <v>474</v>
      </c>
      <c r="C20" s="222" t="s">
        <v>126</v>
      </c>
      <c r="D20" s="479">
        <v>25787541</v>
      </c>
      <c r="E20" s="479">
        <v>25608035</v>
      </c>
      <c r="F20" s="480">
        <v>220583368</v>
      </c>
      <c r="G20" s="85"/>
      <c r="I20" s="85"/>
      <c r="J20" s="85"/>
      <c r="K20" s="85"/>
    </row>
    <row r="21" spans="1:17" s="84" customFormat="1" ht="25.5">
      <c r="A21" s="83"/>
      <c r="B21" s="223" t="s">
        <v>276</v>
      </c>
      <c r="C21" s="222" t="s">
        <v>209</v>
      </c>
      <c r="D21" s="479">
        <v>20000000</v>
      </c>
      <c r="E21" s="479">
        <v>20000000</v>
      </c>
      <c r="F21" s="480">
        <v>172387096</v>
      </c>
      <c r="G21" s="85"/>
      <c r="I21" s="85"/>
      <c r="J21" s="85"/>
      <c r="K21" s="85"/>
    </row>
    <row r="22" spans="1:17" s="84" customFormat="1" ht="25.5">
      <c r="A22" s="83"/>
      <c r="B22" s="223" t="s">
        <v>277</v>
      </c>
      <c r="C22" s="222" t="s">
        <v>210</v>
      </c>
      <c r="D22" s="479">
        <v>287541</v>
      </c>
      <c r="E22" s="479">
        <v>108035</v>
      </c>
      <c r="F22" s="480">
        <v>789830</v>
      </c>
      <c r="G22" s="85"/>
      <c r="I22" s="85"/>
      <c r="J22" s="85"/>
      <c r="K22" s="85"/>
    </row>
    <row r="23" spans="1:17" s="84" customFormat="1" ht="25.5">
      <c r="A23" s="83"/>
      <c r="B23" s="223" t="s">
        <v>278</v>
      </c>
      <c r="C23" s="222" t="s">
        <v>247</v>
      </c>
      <c r="D23" s="479">
        <v>5500000</v>
      </c>
      <c r="E23" s="479">
        <v>5500000</v>
      </c>
      <c r="F23" s="480">
        <v>47406442</v>
      </c>
      <c r="G23" s="85"/>
      <c r="I23" s="85"/>
      <c r="J23" s="85"/>
      <c r="K23" s="85"/>
    </row>
    <row r="24" spans="1:17" s="84" customFormat="1" ht="65.25" customHeight="1">
      <c r="A24" s="83">
        <v>3</v>
      </c>
      <c r="B24" s="224" t="s">
        <v>475</v>
      </c>
      <c r="C24" s="222" t="s">
        <v>127</v>
      </c>
      <c r="D24" s="479">
        <v>27500000</v>
      </c>
      <c r="E24" s="479">
        <v>27500000</v>
      </c>
      <c r="F24" s="480">
        <v>242319346</v>
      </c>
      <c r="G24" s="85"/>
      <c r="I24" s="85"/>
      <c r="J24" s="85"/>
      <c r="K24" s="85"/>
    </row>
    <row r="25" spans="1:17" s="84" customFormat="1" ht="25.5">
      <c r="A25" s="83"/>
      <c r="B25" s="222" t="s">
        <v>476</v>
      </c>
      <c r="C25" s="222" t="s">
        <v>208</v>
      </c>
      <c r="D25" s="479">
        <v>16500000</v>
      </c>
      <c r="E25" s="479">
        <v>16500000</v>
      </c>
      <c r="F25" s="480">
        <v>142219346</v>
      </c>
      <c r="G25" s="85"/>
      <c r="I25" s="85"/>
      <c r="J25" s="85"/>
      <c r="K25" s="85"/>
    </row>
    <row r="26" spans="1:17" s="84" customFormat="1" ht="51">
      <c r="A26" s="83"/>
      <c r="B26" s="222" t="s">
        <v>477</v>
      </c>
      <c r="C26" s="222" t="s">
        <v>211</v>
      </c>
      <c r="D26" s="479">
        <v>11000000</v>
      </c>
      <c r="E26" s="479">
        <v>11000000</v>
      </c>
      <c r="F26" s="480">
        <v>100100000</v>
      </c>
      <c r="G26" s="85"/>
      <c r="I26" s="85"/>
      <c r="J26" s="85"/>
      <c r="K26" s="85"/>
    </row>
    <row r="27" spans="1:17" s="84" customFormat="1" ht="25.5">
      <c r="A27" s="83">
        <v>4</v>
      </c>
      <c r="B27" s="222" t="s">
        <v>478</v>
      </c>
      <c r="C27" s="222" t="s">
        <v>128</v>
      </c>
      <c r="D27" s="479">
        <v>5409840</v>
      </c>
      <c r="E27" s="479">
        <v>5590168</v>
      </c>
      <c r="F27" s="480">
        <v>49409871</v>
      </c>
      <c r="G27" s="85"/>
      <c r="I27" s="85"/>
      <c r="J27" s="85"/>
      <c r="K27" s="85"/>
    </row>
    <row r="28" spans="1:17" s="84" customFormat="1" ht="63.75">
      <c r="A28" s="83">
        <v>5</v>
      </c>
      <c r="B28" s="222" t="s">
        <v>479</v>
      </c>
      <c r="C28" s="222" t="s">
        <v>129</v>
      </c>
      <c r="D28" s="479">
        <v>15000000</v>
      </c>
      <c r="E28" s="479">
        <v>15000000</v>
      </c>
      <c r="F28" s="480">
        <v>135000000</v>
      </c>
      <c r="G28" s="85"/>
      <c r="I28" s="85"/>
      <c r="J28" s="85"/>
      <c r="K28" s="85"/>
    </row>
    <row r="29" spans="1:17" s="84" customFormat="1" ht="138.75" customHeight="1">
      <c r="A29" s="83">
        <v>6</v>
      </c>
      <c r="B29" s="224" t="s">
        <v>480</v>
      </c>
      <c r="C29" s="222" t="s">
        <v>130</v>
      </c>
      <c r="D29" s="481">
        <v>6557374</v>
      </c>
      <c r="E29" s="481">
        <v>6775953</v>
      </c>
      <c r="F29" s="480">
        <v>59890683</v>
      </c>
      <c r="G29" s="85"/>
      <c r="I29" s="85"/>
      <c r="J29" s="85"/>
      <c r="K29" s="85"/>
    </row>
    <row r="30" spans="1:17" s="84" customFormat="1" ht="51">
      <c r="A30" s="83">
        <v>7</v>
      </c>
      <c r="B30" s="222" t="s">
        <v>481</v>
      </c>
      <c r="C30" s="222" t="s">
        <v>131</v>
      </c>
      <c r="D30" s="479">
        <v>27216560</v>
      </c>
      <c r="E30" s="479">
        <v>11279041</v>
      </c>
      <c r="F30" s="480">
        <v>60059302</v>
      </c>
      <c r="G30" s="85"/>
      <c r="I30" s="85"/>
      <c r="J30" s="85"/>
      <c r="K30" s="85"/>
    </row>
    <row r="31" spans="1:17" s="84" customFormat="1" ht="25.5">
      <c r="A31" s="216"/>
      <c r="B31" s="222" t="s">
        <v>336</v>
      </c>
      <c r="C31" s="222" t="s">
        <v>338</v>
      </c>
      <c r="D31" s="252">
        <v>13558278</v>
      </c>
      <c r="E31" s="479">
        <v>5558632</v>
      </c>
      <c r="F31" s="480">
        <v>29162902</v>
      </c>
      <c r="G31" s="85"/>
      <c r="I31" s="85"/>
      <c r="J31" s="85"/>
      <c r="K31" s="85"/>
    </row>
    <row r="32" spans="1:17" s="84" customFormat="1" ht="25.5">
      <c r="A32" s="216"/>
      <c r="B32" s="222" t="s">
        <v>337</v>
      </c>
      <c r="C32" s="222" t="s">
        <v>339</v>
      </c>
      <c r="D32" s="252">
        <v>13658282</v>
      </c>
      <c r="E32" s="479">
        <v>5720409</v>
      </c>
      <c r="F32" s="480">
        <v>30896400</v>
      </c>
      <c r="G32" s="85"/>
      <c r="I32" s="85"/>
      <c r="J32" s="85"/>
      <c r="K32" s="85"/>
    </row>
    <row r="33" spans="1:17" s="84" customFormat="1" ht="25.5">
      <c r="A33" s="288"/>
      <c r="B33" s="222" t="s">
        <v>528</v>
      </c>
      <c r="C33" s="222" t="s">
        <v>529</v>
      </c>
      <c r="D33" s="479" t="s">
        <v>519</v>
      </c>
      <c r="E33" s="479" t="s">
        <v>519</v>
      </c>
      <c r="F33" s="480" t="s">
        <v>519</v>
      </c>
      <c r="G33" s="85"/>
      <c r="I33" s="85"/>
      <c r="J33" s="85"/>
      <c r="K33" s="85"/>
    </row>
    <row r="34" spans="1:17" s="84" customFormat="1" ht="25.5">
      <c r="A34" s="83">
        <v>8</v>
      </c>
      <c r="B34" s="222" t="s">
        <v>482</v>
      </c>
      <c r="C34" s="222" t="s">
        <v>132</v>
      </c>
      <c r="D34" s="479">
        <v>694064</v>
      </c>
      <c r="E34" s="479">
        <v>444618</v>
      </c>
      <c r="F34" s="480">
        <v>6460389</v>
      </c>
      <c r="G34" s="85"/>
      <c r="I34" s="85"/>
      <c r="J34" s="85"/>
      <c r="K34" s="85"/>
    </row>
    <row r="35" spans="1:17" s="84" customFormat="1" ht="25.5">
      <c r="A35" s="83"/>
      <c r="B35" s="222" t="s">
        <v>340</v>
      </c>
      <c r="C35" s="222" t="s">
        <v>133</v>
      </c>
      <c r="D35" s="479">
        <v>284230</v>
      </c>
      <c r="E35" s="479">
        <v>21123</v>
      </c>
      <c r="F35" s="480">
        <v>982286</v>
      </c>
      <c r="G35" s="85"/>
      <c r="I35" s="85"/>
      <c r="J35" s="85"/>
      <c r="K35" s="85"/>
    </row>
    <row r="36" spans="1:17" s="84" customFormat="1" ht="25.5">
      <c r="A36" s="83"/>
      <c r="B36" s="222" t="s">
        <v>483</v>
      </c>
      <c r="C36" s="222" t="s">
        <v>212</v>
      </c>
      <c r="D36" s="479">
        <v>409834</v>
      </c>
      <c r="E36" s="479">
        <v>423495</v>
      </c>
      <c r="F36" s="480">
        <v>5478103</v>
      </c>
      <c r="G36" s="85"/>
      <c r="I36" s="85"/>
      <c r="J36" s="85"/>
      <c r="K36" s="85"/>
    </row>
    <row r="37" spans="1:17" s="84" customFormat="1" ht="25.5">
      <c r="A37" s="83"/>
      <c r="B37" s="222" t="s">
        <v>341</v>
      </c>
      <c r="C37" s="222" t="s">
        <v>207</v>
      </c>
      <c r="D37" s="479" t="s">
        <v>519</v>
      </c>
      <c r="E37" s="479" t="s">
        <v>519</v>
      </c>
      <c r="F37" s="480" t="s">
        <v>519</v>
      </c>
      <c r="G37" s="85"/>
      <c r="I37" s="85"/>
      <c r="J37" s="85"/>
      <c r="K37" s="85"/>
    </row>
    <row r="38" spans="1:17" s="84" customFormat="1" ht="25.5">
      <c r="A38" s="83" t="s">
        <v>134</v>
      </c>
      <c r="B38" s="221" t="s">
        <v>484</v>
      </c>
      <c r="C38" s="222" t="s">
        <v>135</v>
      </c>
      <c r="D38" s="478">
        <v>580213434</v>
      </c>
      <c r="E38" s="478">
        <v>228830772</v>
      </c>
      <c r="F38" s="478">
        <v>1867877619</v>
      </c>
      <c r="G38" s="85"/>
      <c r="I38" s="85"/>
      <c r="J38" s="85"/>
      <c r="K38" s="85"/>
    </row>
    <row r="39" spans="1:17" s="84" customFormat="1" ht="25.5">
      <c r="A39" s="83" t="s">
        <v>136</v>
      </c>
      <c r="B39" s="221" t="s">
        <v>485</v>
      </c>
      <c r="C39" s="222" t="s">
        <v>137</v>
      </c>
      <c r="D39" s="482">
        <v>-630415</v>
      </c>
      <c r="E39" s="482">
        <v>25017111</v>
      </c>
      <c r="F39" s="482">
        <v>118092936</v>
      </c>
      <c r="G39" s="85"/>
      <c r="I39" s="85"/>
      <c r="J39" s="85"/>
      <c r="K39" s="85"/>
    </row>
    <row r="40" spans="1:17" s="84" customFormat="1" ht="25.5">
      <c r="A40" s="83">
        <v>1</v>
      </c>
      <c r="B40" s="222" t="s">
        <v>486</v>
      </c>
      <c r="C40" s="222" t="s">
        <v>138</v>
      </c>
      <c r="D40" s="483">
        <v>-11340068</v>
      </c>
      <c r="E40" s="484">
        <v>49099483</v>
      </c>
      <c r="F40" s="485">
        <v>60160773</v>
      </c>
      <c r="G40" s="85"/>
      <c r="I40" s="85"/>
      <c r="J40" s="85"/>
      <c r="K40" s="85"/>
    </row>
    <row r="41" spans="1:17" s="84" customFormat="1" ht="25.5">
      <c r="A41" s="83">
        <v>2</v>
      </c>
      <c r="B41" s="222" t="s">
        <v>487</v>
      </c>
      <c r="C41" s="222" t="s">
        <v>139</v>
      </c>
      <c r="D41" s="481">
        <v>10709653</v>
      </c>
      <c r="E41" s="481">
        <v>-24082372</v>
      </c>
      <c r="F41" s="480">
        <v>57932163</v>
      </c>
      <c r="G41" s="85"/>
      <c r="I41" s="85"/>
      <c r="J41" s="85"/>
      <c r="K41" s="85"/>
    </row>
    <row r="42" spans="1:17" s="84" customFormat="1" ht="51">
      <c r="A42" s="83" t="s">
        <v>140</v>
      </c>
      <c r="B42" s="221" t="s">
        <v>488</v>
      </c>
      <c r="C42" s="222" t="s">
        <v>141</v>
      </c>
      <c r="D42" s="482">
        <v>579583019</v>
      </c>
      <c r="E42" s="482">
        <v>253847883</v>
      </c>
      <c r="F42" s="482">
        <v>1985970555</v>
      </c>
      <c r="G42" s="85"/>
      <c r="I42" s="85"/>
      <c r="J42" s="85"/>
      <c r="K42" s="85"/>
    </row>
    <row r="43" spans="1:17" s="84" customFormat="1" ht="25.5">
      <c r="A43" s="83" t="s">
        <v>67</v>
      </c>
      <c r="B43" s="221" t="s">
        <v>489</v>
      </c>
      <c r="C43" s="222" t="s">
        <v>142</v>
      </c>
      <c r="D43" s="482">
        <v>80221911383</v>
      </c>
      <c r="E43" s="482">
        <v>51493270883</v>
      </c>
      <c r="F43" s="478">
        <v>31254159540</v>
      </c>
      <c r="G43" s="85"/>
      <c r="I43" s="85"/>
      <c r="J43" s="85"/>
      <c r="K43" s="85"/>
    </row>
    <row r="44" spans="1:17" s="84" customFormat="1" ht="38.25">
      <c r="A44" s="83" t="s">
        <v>143</v>
      </c>
      <c r="B44" s="221" t="s">
        <v>490</v>
      </c>
      <c r="C44" s="222" t="s">
        <v>144</v>
      </c>
      <c r="D44" s="482">
        <v>39037967476</v>
      </c>
      <c r="E44" s="482">
        <v>28728640500</v>
      </c>
      <c r="F44" s="482">
        <v>88005719319</v>
      </c>
      <c r="G44" s="85"/>
      <c r="I44" s="85"/>
      <c r="J44" s="85"/>
      <c r="K44" s="85"/>
      <c r="L44" s="85"/>
      <c r="M44" s="85"/>
      <c r="N44" s="85"/>
      <c r="O44" s="85"/>
      <c r="P44" s="85"/>
      <c r="Q44" s="85"/>
    </row>
    <row r="45" spans="1:17" s="84" customFormat="1" ht="12.75">
      <c r="A45" s="83"/>
      <c r="B45" s="222" t="s">
        <v>491</v>
      </c>
      <c r="C45" s="222" t="s">
        <v>145</v>
      </c>
      <c r="D45" s="479" t="s">
        <v>519</v>
      </c>
      <c r="E45" s="479" t="s">
        <v>519</v>
      </c>
      <c r="F45" s="479" t="s">
        <v>519</v>
      </c>
      <c r="G45" s="85"/>
      <c r="I45" s="85"/>
      <c r="J45" s="85"/>
      <c r="K45" s="85"/>
    </row>
    <row r="46" spans="1:17" s="84" customFormat="1" ht="51">
      <c r="A46" s="83">
        <v>1</v>
      </c>
      <c r="B46" s="222" t="s">
        <v>492</v>
      </c>
      <c r="C46" s="222" t="s">
        <v>342</v>
      </c>
      <c r="D46" s="486">
        <v>579583019</v>
      </c>
      <c r="E46" s="479">
        <v>253847883</v>
      </c>
      <c r="F46" s="480">
        <v>1985970555</v>
      </c>
      <c r="G46" s="85"/>
      <c r="I46" s="85"/>
      <c r="J46" s="85"/>
      <c r="K46" s="85"/>
    </row>
    <row r="47" spans="1:17" s="84" customFormat="1" ht="51">
      <c r="A47" s="83">
        <v>2</v>
      </c>
      <c r="B47" s="222" t="s">
        <v>493</v>
      </c>
      <c r="C47" s="222" t="s">
        <v>343</v>
      </c>
      <c r="D47" s="479" t="s">
        <v>519</v>
      </c>
      <c r="E47" s="479" t="s">
        <v>519</v>
      </c>
      <c r="F47" s="487" t="s">
        <v>519</v>
      </c>
      <c r="G47" s="85"/>
      <c r="I47" s="85"/>
      <c r="J47" s="85"/>
      <c r="K47" s="85"/>
    </row>
    <row r="48" spans="1:17" s="84" customFormat="1" ht="51">
      <c r="A48" s="83">
        <v>3</v>
      </c>
      <c r="B48" s="222" t="s">
        <v>494</v>
      </c>
      <c r="C48" s="222" t="s">
        <v>146</v>
      </c>
      <c r="D48" s="479">
        <v>150030572193</v>
      </c>
      <c r="E48" s="479">
        <v>58606334747</v>
      </c>
      <c r="F48" s="480">
        <v>435392360628</v>
      </c>
      <c r="G48" s="85"/>
      <c r="I48" s="85"/>
      <c r="J48" s="85"/>
      <c r="K48" s="85"/>
    </row>
    <row r="49" spans="1:11" s="84" customFormat="1" ht="38.25">
      <c r="A49" s="83">
        <v>4</v>
      </c>
      <c r="B49" s="222" t="s">
        <v>495</v>
      </c>
      <c r="C49" s="222" t="s">
        <v>147</v>
      </c>
      <c r="D49" s="488">
        <v>-111572187736</v>
      </c>
      <c r="E49" s="488">
        <v>-30131542130</v>
      </c>
      <c r="F49" s="481">
        <v>-349372611864</v>
      </c>
      <c r="G49" s="85"/>
      <c r="I49" s="85"/>
      <c r="J49" s="85"/>
      <c r="K49" s="85"/>
    </row>
    <row r="50" spans="1:11" s="84" customFormat="1" ht="25.5">
      <c r="A50" s="83" t="s">
        <v>148</v>
      </c>
      <c r="B50" s="221" t="s">
        <v>496</v>
      </c>
      <c r="C50" s="222" t="s">
        <v>149</v>
      </c>
      <c r="D50" s="478">
        <v>119259878859</v>
      </c>
      <c r="E50" s="478">
        <v>80221911383</v>
      </c>
      <c r="F50" s="478">
        <v>119259878859</v>
      </c>
      <c r="G50" s="85"/>
      <c r="I50" s="85"/>
      <c r="J50" s="85"/>
      <c r="K50" s="85"/>
    </row>
    <row r="51" spans="1:11" s="84" customFormat="1" ht="38.25">
      <c r="A51" s="83" t="s">
        <v>279</v>
      </c>
      <c r="B51" s="221" t="s">
        <v>497</v>
      </c>
      <c r="C51" s="222" t="s">
        <v>280</v>
      </c>
      <c r="D51" s="251" t="s">
        <v>519</v>
      </c>
      <c r="E51" s="251" t="s">
        <v>519</v>
      </c>
      <c r="F51" s="252" t="s">
        <v>519</v>
      </c>
      <c r="G51" s="85"/>
      <c r="I51" s="85"/>
      <c r="J51" s="85"/>
      <c r="K51" s="85"/>
    </row>
    <row r="52" spans="1:11" s="84" customFormat="1" ht="38.25">
      <c r="A52" s="83"/>
      <c r="B52" s="222" t="s">
        <v>498</v>
      </c>
      <c r="C52" s="222" t="s">
        <v>281</v>
      </c>
      <c r="D52" s="253" t="s">
        <v>519</v>
      </c>
      <c r="E52" s="253" t="s">
        <v>519</v>
      </c>
      <c r="F52" s="252" t="s">
        <v>519</v>
      </c>
      <c r="G52" s="85"/>
      <c r="I52" s="85"/>
      <c r="J52" s="85"/>
      <c r="K52" s="85"/>
    </row>
    <row r="53" spans="1:11">
      <c r="A53" s="150"/>
      <c r="B53" s="150"/>
      <c r="C53" s="151"/>
      <c r="D53" s="151"/>
      <c r="E53" s="187"/>
      <c r="F53" s="124"/>
    </row>
    <row r="54" spans="1:11" s="116" customFormat="1" ht="12.75">
      <c r="A54" s="149" t="s">
        <v>190</v>
      </c>
      <c r="B54" s="150"/>
      <c r="C54" s="151"/>
      <c r="D54" s="152" t="s">
        <v>191</v>
      </c>
      <c r="E54" s="152"/>
      <c r="F54" s="124"/>
    </row>
    <row r="55" spans="1:11" s="116" customFormat="1" ht="12.75">
      <c r="A55" s="153" t="s">
        <v>192</v>
      </c>
      <c r="B55" s="150"/>
      <c r="C55" s="151"/>
      <c r="D55" s="154" t="s">
        <v>193</v>
      </c>
      <c r="E55" s="154"/>
      <c r="F55" s="124"/>
    </row>
    <row r="56" spans="1:11" s="116" customFormat="1" ht="12.75">
      <c r="A56" s="150"/>
      <c r="B56" s="150"/>
      <c r="C56" s="151"/>
      <c r="D56" s="151"/>
      <c r="E56" s="151"/>
      <c r="F56" s="124"/>
    </row>
    <row r="57" spans="1:11" s="116" customFormat="1" ht="12.75">
      <c r="A57" s="150"/>
      <c r="B57" s="150"/>
      <c r="C57" s="151"/>
      <c r="D57" s="151"/>
      <c r="E57" s="151"/>
      <c r="F57" s="124"/>
    </row>
    <row r="58" spans="1:11" s="116" customFormat="1" ht="12.75">
      <c r="A58" s="150"/>
      <c r="B58" s="150"/>
      <c r="C58" s="151"/>
      <c r="D58" s="151"/>
      <c r="E58" s="151"/>
      <c r="F58" s="124"/>
    </row>
    <row r="59" spans="1:11" s="116" customFormat="1" ht="12.75">
      <c r="A59" s="150"/>
      <c r="B59" s="150"/>
      <c r="C59" s="151"/>
      <c r="D59" s="151"/>
      <c r="E59" s="151"/>
      <c r="F59" s="124"/>
    </row>
    <row r="60" spans="1:11" s="116" customFormat="1" ht="12.75">
      <c r="A60" s="150"/>
      <c r="B60" s="150"/>
      <c r="C60" s="151"/>
      <c r="D60" s="151"/>
      <c r="E60" s="151"/>
      <c r="F60" s="124"/>
    </row>
    <row r="61" spans="1:11" s="116" customFormat="1" ht="12.75">
      <c r="A61" s="150"/>
      <c r="B61" s="150"/>
      <c r="C61" s="151"/>
      <c r="D61" s="151"/>
      <c r="E61" s="151"/>
      <c r="F61" s="124"/>
    </row>
    <row r="62" spans="1:11" s="116" customFormat="1" ht="12.75">
      <c r="A62" s="155"/>
      <c r="B62" s="155"/>
      <c r="C62" s="151"/>
      <c r="D62" s="156"/>
      <c r="E62" s="156"/>
      <c r="F62" s="124"/>
    </row>
    <row r="63" spans="1:11" s="116" customFormat="1" ht="12.75">
      <c r="A63" s="149" t="s">
        <v>256</v>
      </c>
      <c r="B63" s="150"/>
      <c r="C63" s="151"/>
      <c r="D63" s="152" t="s">
        <v>546</v>
      </c>
      <c r="E63" s="152"/>
      <c r="F63" s="124"/>
    </row>
    <row r="64" spans="1:11" s="116" customFormat="1" ht="12.75">
      <c r="A64" s="149" t="s">
        <v>547</v>
      </c>
      <c r="B64" s="150"/>
      <c r="C64" s="151"/>
      <c r="D64" s="152"/>
      <c r="E64" s="152"/>
      <c r="F64" s="124"/>
    </row>
    <row r="65" spans="1:6" s="116" customFormat="1" ht="12.75">
      <c r="A65" s="142" t="s">
        <v>257</v>
      </c>
      <c r="B65" s="150"/>
      <c r="C65" s="151"/>
      <c r="D65" s="151"/>
      <c r="E65" s="151"/>
      <c r="F65" s="124"/>
    </row>
    <row r="66" spans="1:6">
      <c r="A66" s="150"/>
      <c r="B66" s="150"/>
      <c r="C66" s="151"/>
      <c r="D66" s="151"/>
      <c r="E66" s="187"/>
      <c r="F66" s="124"/>
    </row>
  </sheetData>
  <mergeCells count="12">
    <mergeCell ref="A8:B8"/>
    <mergeCell ref="C8:F8"/>
    <mergeCell ref="A10:B10"/>
    <mergeCell ref="C10:F10"/>
    <mergeCell ref="A9:B9"/>
    <mergeCell ref="C9:F9"/>
    <mergeCell ref="A1:F1"/>
    <mergeCell ref="A2:F2"/>
    <mergeCell ref="A7:B7"/>
    <mergeCell ref="C7:F7"/>
    <mergeCell ref="A3:F4"/>
    <mergeCell ref="A5:F5"/>
  </mergeCells>
  <pageMargins left="0.56000000000000005" right="0.5" top="0.38" bottom="0.31" header="0.23" footer="0.24"/>
  <pageSetup scale="76" fitToHeight="0" orientation="portrait" r:id="rId1"/>
  <rowBreaks count="1" manualBreakCount="1">
    <brk id="29" max="5" man="1"/>
  </rowBreaks>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Q150"/>
  <sheetViews>
    <sheetView view="pageBreakPreview" topLeftCell="A52" zoomScale="85" zoomScaleNormal="100" zoomScaleSheetLayoutView="85" workbookViewId="0">
      <selection activeCell="C31" sqref="C31"/>
    </sheetView>
  </sheetViews>
  <sheetFormatPr defaultRowHeight="15"/>
  <cols>
    <col min="1" max="1" width="6" style="209" customWidth="1"/>
    <col min="2" max="2" width="32.140625" style="160" customWidth="1"/>
    <col min="3" max="3" width="12.28515625" style="160" customWidth="1"/>
    <col min="4" max="4" width="14.85546875" style="160" customWidth="1"/>
    <col min="5" max="5" width="20" style="160" customWidth="1"/>
    <col min="6" max="6" width="24.42578125" style="160" customWidth="1"/>
    <col min="7" max="7" width="18.42578125" style="160" customWidth="1"/>
    <col min="8" max="8" width="2.5703125" style="160" customWidth="1"/>
    <col min="9" max="16384" width="9.140625" style="160"/>
  </cols>
  <sheetData>
    <row r="1" spans="1:8" ht="25.5" customHeight="1">
      <c r="A1" s="518" t="s">
        <v>553</v>
      </c>
      <c r="B1" s="518"/>
      <c r="C1" s="518"/>
      <c r="D1" s="518"/>
      <c r="E1" s="518"/>
      <c r="F1" s="518"/>
      <c r="G1" s="518"/>
      <c r="H1" s="159"/>
    </row>
    <row r="2" spans="1:8" ht="29.25" customHeight="1">
      <c r="A2" s="522" t="s">
        <v>552</v>
      </c>
      <c r="B2" s="522"/>
      <c r="C2" s="522"/>
      <c r="D2" s="522"/>
      <c r="E2" s="522"/>
      <c r="F2" s="522"/>
      <c r="G2" s="522"/>
      <c r="H2" s="161"/>
    </row>
    <row r="3" spans="1:8">
      <c r="A3" s="509" t="s">
        <v>320</v>
      </c>
      <c r="B3" s="509"/>
      <c r="C3" s="509"/>
      <c r="D3" s="509"/>
      <c r="E3" s="509"/>
      <c r="F3" s="509"/>
      <c r="G3" s="509"/>
      <c r="H3" s="104"/>
    </row>
    <row r="4" spans="1:8">
      <c r="A4" s="509"/>
      <c r="B4" s="509"/>
      <c r="C4" s="509"/>
      <c r="D4" s="509"/>
      <c r="E4" s="509"/>
      <c r="F4" s="509"/>
      <c r="G4" s="509"/>
      <c r="H4" s="104"/>
    </row>
    <row r="5" spans="1:8">
      <c r="A5" s="520" t="str">
        <f>'ngay thang'!B12</f>
        <v>Tại ngày 30 tháng 09 năm 2020/As at 30 September 2020</v>
      </c>
      <c r="B5" s="520"/>
      <c r="C5" s="520"/>
      <c r="D5" s="520"/>
      <c r="E5" s="520"/>
      <c r="F5" s="520"/>
      <c r="G5" s="520"/>
      <c r="H5" s="108"/>
    </row>
    <row r="6" spans="1:8">
      <c r="A6" s="108"/>
      <c r="B6" s="108"/>
      <c r="C6" s="108"/>
      <c r="D6" s="108"/>
      <c r="E6" s="108"/>
      <c r="F6" s="116"/>
      <c r="G6" s="116"/>
      <c r="H6" s="116"/>
    </row>
    <row r="7" spans="1:8" ht="29.25" customHeight="1">
      <c r="A7" s="505" t="s">
        <v>262</v>
      </c>
      <c r="B7" s="505"/>
      <c r="C7" s="505" t="s">
        <v>544</v>
      </c>
      <c r="D7" s="505"/>
      <c r="E7" s="505"/>
      <c r="F7" s="505"/>
      <c r="G7" s="188"/>
      <c r="H7" s="189"/>
    </row>
    <row r="8" spans="1:8" ht="29.25" customHeight="1">
      <c r="A8" s="504" t="s">
        <v>261</v>
      </c>
      <c r="B8" s="504"/>
      <c r="C8" s="504" t="s">
        <v>263</v>
      </c>
      <c r="D8" s="504"/>
      <c r="E8" s="504"/>
      <c r="F8" s="504"/>
      <c r="G8" s="190"/>
      <c r="H8" s="189"/>
    </row>
    <row r="9" spans="1:8" ht="29.25" customHeight="1">
      <c r="A9" s="505" t="s">
        <v>264</v>
      </c>
      <c r="B9" s="505"/>
      <c r="C9" s="505" t="s">
        <v>350</v>
      </c>
      <c r="D9" s="505"/>
      <c r="E9" s="505"/>
      <c r="F9" s="505"/>
      <c r="G9" s="188"/>
      <c r="H9" s="191"/>
    </row>
    <row r="10" spans="1:8" ht="29.25" customHeight="1">
      <c r="A10" s="504" t="s">
        <v>265</v>
      </c>
      <c r="B10" s="504"/>
      <c r="C10" s="504" t="str">
        <f>'ngay thang'!B14</f>
        <v>Ngày 02 tháng 10 năm 2020
02 Oct 2020</v>
      </c>
      <c r="D10" s="504"/>
      <c r="E10" s="504"/>
      <c r="F10" s="504"/>
      <c r="G10" s="190"/>
      <c r="H10" s="192"/>
    </row>
    <row r="11" spans="1:8" ht="23.25" customHeight="1">
      <c r="A11" s="113"/>
      <c r="B11" s="113"/>
      <c r="C11" s="113"/>
      <c r="D11" s="113"/>
      <c r="E11" s="113"/>
      <c r="F11" s="113"/>
      <c r="G11" s="190"/>
      <c r="H11" s="192"/>
    </row>
    <row r="12" spans="1:8" s="195" customFormat="1" ht="18.75" customHeight="1">
      <c r="A12" s="193" t="s">
        <v>323</v>
      </c>
      <c r="B12" s="194"/>
      <c r="C12" s="194"/>
      <c r="D12" s="194"/>
      <c r="E12" s="194"/>
      <c r="F12" s="194"/>
      <c r="G12" s="194"/>
      <c r="H12" s="194"/>
    </row>
    <row r="13" spans="1:8" s="198" customFormat="1" ht="63" customHeight="1">
      <c r="A13" s="145" t="s">
        <v>216</v>
      </c>
      <c r="B13" s="145" t="s">
        <v>217</v>
      </c>
      <c r="C13" s="145" t="s">
        <v>215</v>
      </c>
      <c r="D13" s="145" t="s">
        <v>248</v>
      </c>
      <c r="E13" s="145" t="s">
        <v>218</v>
      </c>
      <c r="F13" s="145" t="s">
        <v>219</v>
      </c>
      <c r="G13" s="196" t="s">
        <v>220</v>
      </c>
      <c r="H13" s="197"/>
    </row>
    <row r="14" spans="1:8" s="89" customFormat="1" ht="25.5">
      <c r="A14" s="90" t="s">
        <v>46</v>
      </c>
      <c r="B14" s="90" t="s">
        <v>383</v>
      </c>
      <c r="C14" s="90">
        <v>2246</v>
      </c>
      <c r="D14" s="254"/>
      <c r="E14" s="254"/>
      <c r="F14" s="254"/>
      <c r="G14" s="255"/>
    </row>
    <row r="15" spans="1:8" s="87" customFormat="1">
      <c r="A15" s="91">
        <v>1</v>
      </c>
      <c r="B15" s="91"/>
      <c r="C15" s="91">
        <v>2246.1</v>
      </c>
      <c r="D15" s="256"/>
      <c r="E15" s="256"/>
      <c r="F15" s="257"/>
      <c r="G15" s="258"/>
      <c r="H15" s="199"/>
    </row>
    <row r="16" spans="1:8" s="87" customFormat="1">
      <c r="A16" s="91">
        <v>2</v>
      </c>
      <c r="B16" s="91"/>
      <c r="C16" s="91">
        <v>2246.1999999999998</v>
      </c>
      <c r="D16" s="256"/>
      <c r="E16" s="256"/>
      <c r="F16" s="257"/>
      <c r="G16" s="258"/>
      <c r="H16" s="199"/>
    </row>
    <row r="17" spans="1:8" s="89" customFormat="1" ht="25.5">
      <c r="A17" s="90"/>
      <c r="B17" s="90" t="s">
        <v>384</v>
      </c>
      <c r="C17" s="90">
        <v>2247</v>
      </c>
      <c r="D17" s="254"/>
      <c r="E17" s="254"/>
      <c r="F17" s="254"/>
      <c r="G17" s="259"/>
      <c r="H17" s="199"/>
    </row>
    <row r="18" spans="1:8" s="89" customFormat="1" ht="25.5">
      <c r="A18" s="90" t="s">
        <v>282</v>
      </c>
      <c r="B18" s="90" t="s">
        <v>385</v>
      </c>
      <c r="C18" s="90">
        <v>2248</v>
      </c>
      <c r="D18" s="254"/>
      <c r="E18" s="254"/>
      <c r="F18" s="254"/>
      <c r="G18" s="259"/>
      <c r="H18" s="199"/>
    </row>
    <row r="19" spans="1:8" s="87" customFormat="1" ht="25.5">
      <c r="A19" s="91"/>
      <c r="B19" s="91" t="s">
        <v>386</v>
      </c>
      <c r="C19" s="91">
        <v>2249</v>
      </c>
      <c r="D19" s="257"/>
      <c r="E19" s="257"/>
      <c r="F19" s="257"/>
      <c r="G19" s="258"/>
    </row>
    <row r="20" spans="1:8" s="89" customFormat="1" ht="25.5">
      <c r="A20" s="90"/>
      <c r="B20" s="90" t="s">
        <v>387</v>
      </c>
      <c r="C20" s="90">
        <v>2250</v>
      </c>
      <c r="D20" s="254"/>
      <c r="E20" s="254"/>
      <c r="F20" s="254"/>
      <c r="G20" s="258"/>
    </row>
    <row r="21" spans="1:8" s="89" customFormat="1" ht="25.5">
      <c r="A21" s="90" t="s">
        <v>134</v>
      </c>
      <c r="B21" s="90" t="s">
        <v>388</v>
      </c>
      <c r="C21" s="90">
        <v>2251</v>
      </c>
      <c r="D21" s="254"/>
      <c r="E21" s="254"/>
      <c r="F21" s="254"/>
      <c r="G21" s="259"/>
    </row>
    <row r="22" spans="1:8" s="87" customFormat="1">
      <c r="A22" s="91" t="s">
        <v>283</v>
      </c>
      <c r="B22" s="91" t="s">
        <v>530</v>
      </c>
      <c r="C22" s="91" t="s">
        <v>520</v>
      </c>
      <c r="D22" s="256">
        <v>215000</v>
      </c>
      <c r="E22" s="282">
        <v>100000.91</v>
      </c>
      <c r="F22" s="257">
        <v>21500195650</v>
      </c>
      <c r="G22" s="258">
        <f t="shared" ref="G22:G31" si="0">IFERROR(F22/$F$61," ")</f>
        <v>0.16934463258302437</v>
      </c>
    </row>
    <row r="23" spans="1:8" s="87" customFormat="1">
      <c r="A23" s="91">
        <v>2</v>
      </c>
      <c r="B23" s="91" t="s">
        <v>531</v>
      </c>
      <c r="C23" s="91" t="s">
        <v>521</v>
      </c>
      <c r="D23" s="256">
        <v>195000</v>
      </c>
      <c r="E23" s="282">
        <v>101893.17</v>
      </c>
      <c r="F23" s="257">
        <v>19869168150</v>
      </c>
      <c r="G23" s="258">
        <f t="shared" si="0"/>
        <v>0.15649797029135779</v>
      </c>
    </row>
    <row r="24" spans="1:8" s="87" customFormat="1">
      <c r="A24" s="91">
        <v>3</v>
      </c>
      <c r="B24" s="91" t="s">
        <v>641</v>
      </c>
      <c r="C24" s="91" t="s">
        <v>522</v>
      </c>
      <c r="D24" s="256">
        <v>19410</v>
      </c>
      <c r="E24" s="282">
        <v>101605.59</v>
      </c>
      <c r="F24" s="257">
        <v>1972164502</v>
      </c>
      <c r="G24" s="258">
        <f t="shared" si="0"/>
        <v>1.5533601573736061E-2</v>
      </c>
    </row>
    <row r="25" spans="1:8" s="87" customFormat="1">
      <c r="A25" s="91">
        <v>4</v>
      </c>
      <c r="B25" s="91" t="s">
        <v>642</v>
      </c>
      <c r="C25" s="91" t="s">
        <v>523</v>
      </c>
      <c r="D25" s="256">
        <v>13156</v>
      </c>
      <c r="E25" s="282">
        <v>100671.63</v>
      </c>
      <c r="F25" s="257">
        <v>1324435964</v>
      </c>
      <c r="G25" s="258">
        <f t="shared" si="0"/>
        <v>1.0431817707822751E-2</v>
      </c>
    </row>
    <row r="26" spans="1:8" s="87" customFormat="1">
      <c r="A26" s="91">
        <v>5</v>
      </c>
      <c r="B26" s="91" t="s">
        <v>532</v>
      </c>
      <c r="C26" s="91" t="s">
        <v>524</v>
      </c>
      <c r="D26" s="256">
        <v>5000</v>
      </c>
      <c r="E26" s="282">
        <v>99998.95</v>
      </c>
      <c r="F26" s="257">
        <v>499994750</v>
      </c>
      <c r="G26" s="258">
        <f t="shared" si="0"/>
        <v>3.9381700804285991E-3</v>
      </c>
    </row>
    <row r="27" spans="1:8" s="87" customFormat="1">
      <c r="A27" s="91">
        <v>6</v>
      </c>
      <c r="B27" s="91" t="s">
        <v>643</v>
      </c>
      <c r="C27" s="91" t="s">
        <v>533</v>
      </c>
      <c r="D27" s="256">
        <v>14775</v>
      </c>
      <c r="E27" s="282">
        <v>101406.67</v>
      </c>
      <c r="F27" s="257">
        <v>1498283549</v>
      </c>
      <c r="G27" s="258">
        <f t="shared" si="0"/>
        <v>1.1801114801045766E-2</v>
      </c>
    </row>
    <row r="28" spans="1:8" s="87" customFormat="1">
      <c r="A28" s="91">
        <v>7</v>
      </c>
      <c r="B28" s="91" t="s">
        <v>649</v>
      </c>
      <c r="C28" s="91" t="s">
        <v>534</v>
      </c>
      <c r="D28" s="256">
        <v>215000</v>
      </c>
      <c r="E28" s="282">
        <v>100013.4</v>
      </c>
      <c r="F28" s="257">
        <v>21502881000</v>
      </c>
      <c r="G28" s="258">
        <f t="shared" si="0"/>
        <v>0.16936578353516032</v>
      </c>
    </row>
    <row r="29" spans="1:8" s="87" customFormat="1">
      <c r="A29" s="91">
        <v>8</v>
      </c>
      <c r="B29" s="91" t="s">
        <v>548</v>
      </c>
      <c r="C29" s="91">
        <v>2251.8000000000002</v>
      </c>
      <c r="D29" s="256">
        <v>10000</v>
      </c>
      <c r="E29" s="282">
        <v>100030.75</v>
      </c>
      <c r="F29" s="257">
        <v>1000307500</v>
      </c>
      <c r="G29" s="258">
        <f t="shared" si="0"/>
        <v>7.8788448633277282E-3</v>
      </c>
    </row>
    <row r="30" spans="1:8" s="87" customFormat="1">
      <c r="A30" s="91">
        <v>9</v>
      </c>
      <c r="B30" s="91" t="s">
        <v>634</v>
      </c>
      <c r="C30" s="91">
        <v>2251.9</v>
      </c>
      <c r="D30" s="256">
        <v>1532</v>
      </c>
      <c r="E30" s="282">
        <v>99916.66</v>
      </c>
      <c r="F30" s="257">
        <v>153072323</v>
      </c>
      <c r="G30" s="258">
        <f t="shared" si="0"/>
        <v>1.2056623446152237E-3</v>
      </c>
    </row>
    <row r="31" spans="1:8" s="87" customFormat="1">
      <c r="A31" s="91">
        <v>10</v>
      </c>
      <c r="B31" s="91" t="s">
        <v>640</v>
      </c>
      <c r="C31" s="498" t="s">
        <v>637</v>
      </c>
      <c r="D31" s="256">
        <v>53719</v>
      </c>
      <c r="E31" s="282">
        <v>101527.59</v>
      </c>
      <c r="F31" s="257">
        <v>5453960607</v>
      </c>
      <c r="G31" s="258">
        <f t="shared" si="0"/>
        <v>4.2957700020497418E-2</v>
      </c>
    </row>
    <row r="32" spans="1:8" s="87" customFormat="1">
      <c r="A32" s="91">
        <v>11</v>
      </c>
      <c r="B32" s="91" t="s">
        <v>635</v>
      </c>
      <c r="C32" s="91" t="s">
        <v>638</v>
      </c>
      <c r="D32" s="256">
        <v>108011</v>
      </c>
      <c r="E32" s="282">
        <v>100766.07</v>
      </c>
      <c r="F32" s="257">
        <v>10883843987</v>
      </c>
      <c r="G32" s="258">
        <f t="shared" ref="G32:G36" si="1">IFERROR(F32/$F$61," ")</f>
        <v>8.5725757619767237E-2</v>
      </c>
    </row>
    <row r="33" spans="1:7" s="87" customFormat="1">
      <c r="A33" s="91">
        <v>12</v>
      </c>
      <c r="B33" s="91" t="s">
        <v>650</v>
      </c>
      <c r="C33" s="91" t="s">
        <v>639</v>
      </c>
      <c r="D33" s="256">
        <v>29493</v>
      </c>
      <c r="E33" s="282">
        <v>101408.44</v>
      </c>
      <c r="F33" s="257">
        <v>2990839121</v>
      </c>
      <c r="G33" s="258">
        <f t="shared" si="1"/>
        <v>2.3557113633088291E-2</v>
      </c>
    </row>
    <row r="34" spans="1:7" s="87" customFormat="1">
      <c r="A34" s="91">
        <v>13</v>
      </c>
      <c r="B34" s="91" t="s">
        <v>633</v>
      </c>
      <c r="C34" s="91" t="s">
        <v>645</v>
      </c>
      <c r="D34" s="256">
        <v>17808</v>
      </c>
      <c r="E34" s="282">
        <v>101260.25</v>
      </c>
      <c r="F34" s="257">
        <v>1803242532</v>
      </c>
      <c r="G34" s="258">
        <f t="shared" si="1"/>
        <v>1.4203100707114847E-2</v>
      </c>
    </row>
    <row r="35" spans="1:7" s="87" customFormat="1">
      <c r="A35" s="91">
        <v>14</v>
      </c>
      <c r="B35" s="91" t="s">
        <v>636</v>
      </c>
      <c r="C35" s="91" t="s">
        <v>646</v>
      </c>
      <c r="D35" s="256">
        <v>2430</v>
      </c>
      <c r="E35" s="282">
        <v>100718.55</v>
      </c>
      <c r="F35" s="257">
        <v>244746077</v>
      </c>
      <c r="G35" s="258">
        <f t="shared" si="1"/>
        <v>1.9277235965851126E-3</v>
      </c>
    </row>
    <row r="36" spans="1:7" s="87" customFormat="1">
      <c r="A36" s="91">
        <v>15</v>
      </c>
      <c r="B36" s="91" t="s">
        <v>644</v>
      </c>
      <c r="C36" s="91" t="s">
        <v>647</v>
      </c>
      <c r="D36" s="256">
        <v>2940</v>
      </c>
      <c r="E36" s="282">
        <v>101292.9</v>
      </c>
      <c r="F36" s="257">
        <v>297801126</v>
      </c>
      <c r="G36" s="258">
        <f t="shared" si="1"/>
        <v>2.3456075975420692E-3</v>
      </c>
    </row>
    <row r="37" spans="1:7" s="87" customFormat="1" ht="25.5">
      <c r="A37" s="91"/>
      <c r="B37" s="90" t="s">
        <v>384</v>
      </c>
      <c r="C37" s="91">
        <v>2252</v>
      </c>
      <c r="D37" s="254">
        <f>SUM(D22:D36)</f>
        <v>903274</v>
      </c>
      <c r="E37" s="257"/>
      <c r="F37" s="254">
        <f>SUM(F22:F36)</f>
        <v>90994936838</v>
      </c>
      <c r="G37" s="258">
        <f t="shared" ref="G37:G61" si="2">IFERROR(F37/$F$61," ")</f>
        <v>0.71671460095511363</v>
      </c>
    </row>
    <row r="38" spans="1:7" s="89" customFormat="1" ht="26.25" customHeight="1">
      <c r="A38" s="90" t="s">
        <v>284</v>
      </c>
      <c r="B38" s="90" t="s">
        <v>389</v>
      </c>
      <c r="C38" s="90">
        <v>2253</v>
      </c>
      <c r="D38" s="254"/>
      <c r="E38" s="254"/>
      <c r="F38" s="254"/>
      <c r="G38" s="258">
        <f t="shared" si="2"/>
        <v>0</v>
      </c>
    </row>
    <row r="39" spans="1:7" s="87" customFormat="1" ht="24" customHeight="1">
      <c r="A39" s="91" t="s">
        <v>283</v>
      </c>
      <c r="B39" s="91" t="s">
        <v>390</v>
      </c>
      <c r="C39" s="91">
        <v>2253.1</v>
      </c>
      <c r="D39" s="257"/>
      <c r="E39" s="257"/>
      <c r="F39" s="257"/>
      <c r="G39" s="258">
        <f t="shared" si="2"/>
        <v>0</v>
      </c>
    </row>
    <row r="40" spans="1:7" s="87" customFormat="1" ht="25.5">
      <c r="A40" s="90"/>
      <c r="B40" s="90" t="s">
        <v>384</v>
      </c>
      <c r="C40" s="90">
        <v>2254</v>
      </c>
      <c r="D40" s="254"/>
      <c r="E40" s="254"/>
      <c r="F40" s="254"/>
      <c r="G40" s="258">
        <f t="shared" si="2"/>
        <v>0</v>
      </c>
    </row>
    <row r="41" spans="1:7" s="89" customFormat="1" ht="25.5">
      <c r="A41" s="90"/>
      <c r="B41" s="90" t="s">
        <v>391</v>
      </c>
      <c r="C41" s="90">
        <v>2255</v>
      </c>
      <c r="D41" s="254">
        <f>D37</f>
        <v>903274</v>
      </c>
      <c r="E41" s="254"/>
      <c r="F41" s="254">
        <f>F37</f>
        <v>90994936838</v>
      </c>
      <c r="G41" s="258">
        <f t="shared" si="2"/>
        <v>0.71671460095511363</v>
      </c>
    </row>
    <row r="42" spans="1:7" s="89" customFormat="1" ht="25.5">
      <c r="A42" s="90" t="s">
        <v>285</v>
      </c>
      <c r="B42" s="90" t="s">
        <v>392</v>
      </c>
      <c r="C42" s="90">
        <v>2256</v>
      </c>
      <c r="D42" s="254"/>
      <c r="E42" s="254"/>
      <c r="F42" s="254"/>
      <c r="G42" s="258">
        <f t="shared" si="2"/>
        <v>0</v>
      </c>
    </row>
    <row r="43" spans="1:7" s="87" customFormat="1" ht="25.5">
      <c r="A43" s="91">
        <v>1</v>
      </c>
      <c r="B43" s="91" t="s">
        <v>499</v>
      </c>
      <c r="C43" s="91">
        <v>2256.1</v>
      </c>
      <c r="D43" s="257" t="s">
        <v>519</v>
      </c>
      <c r="E43" s="257" t="s">
        <v>519</v>
      </c>
      <c r="F43" s="257">
        <v>1726242412</v>
      </c>
      <c r="G43" s="258">
        <f t="shared" si="2"/>
        <v>1.3596615201470215E-2</v>
      </c>
    </row>
    <row r="44" spans="1:7" s="87" customFormat="1" ht="25.5">
      <c r="A44" s="91">
        <v>2</v>
      </c>
      <c r="B44" s="227" t="s">
        <v>543</v>
      </c>
      <c r="C44" s="91">
        <v>2256.1999999999998</v>
      </c>
      <c r="D44" s="257" t="s">
        <v>519</v>
      </c>
      <c r="E44" s="257" t="s">
        <v>519</v>
      </c>
      <c r="F44" s="257">
        <v>770683562</v>
      </c>
      <c r="G44" s="258">
        <f t="shared" si="2"/>
        <v>6.0702296281041745E-3</v>
      </c>
    </row>
    <row r="45" spans="1:7" s="87" customFormat="1" ht="25.5">
      <c r="A45" s="91">
        <v>3</v>
      </c>
      <c r="B45" s="91" t="s">
        <v>500</v>
      </c>
      <c r="C45" s="91">
        <v>2256.3000000000002</v>
      </c>
      <c r="D45" s="257" t="s">
        <v>519</v>
      </c>
      <c r="E45" s="257" t="s">
        <v>519</v>
      </c>
      <c r="F45" s="257"/>
      <c r="G45" s="258">
        <f t="shared" si="2"/>
        <v>0</v>
      </c>
    </row>
    <row r="46" spans="1:7" s="87" customFormat="1" ht="25.5">
      <c r="A46" s="91">
        <v>4</v>
      </c>
      <c r="B46" s="91" t="s">
        <v>501</v>
      </c>
      <c r="C46" s="91">
        <v>2256.4</v>
      </c>
      <c r="D46" s="257" t="s">
        <v>519</v>
      </c>
      <c r="E46" s="257" t="s">
        <v>519</v>
      </c>
      <c r="F46" s="257"/>
      <c r="G46" s="258">
        <f t="shared" si="2"/>
        <v>0</v>
      </c>
    </row>
    <row r="47" spans="1:7" s="87" customFormat="1" ht="38.25">
      <c r="A47" s="91">
        <v>5</v>
      </c>
      <c r="B47" s="91" t="s">
        <v>502</v>
      </c>
      <c r="C47" s="91">
        <v>2256.5</v>
      </c>
      <c r="D47" s="257" t="s">
        <v>519</v>
      </c>
      <c r="E47" s="257" t="s">
        <v>519</v>
      </c>
      <c r="F47" s="257"/>
      <c r="G47" s="258">
        <f t="shared" si="2"/>
        <v>0</v>
      </c>
    </row>
    <row r="48" spans="1:7" s="87" customFormat="1" ht="25.5">
      <c r="A48" s="91">
        <v>6</v>
      </c>
      <c r="B48" s="91" t="s">
        <v>503</v>
      </c>
      <c r="C48" s="91">
        <v>2256.6</v>
      </c>
      <c r="D48" s="257" t="s">
        <v>519</v>
      </c>
      <c r="E48" s="257" t="s">
        <v>519</v>
      </c>
      <c r="F48" s="257"/>
      <c r="G48" s="258">
        <f t="shared" si="2"/>
        <v>0</v>
      </c>
    </row>
    <row r="49" spans="1:17" s="87" customFormat="1" ht="25.5">
      <c r="A49" s="91">
        <v>7</v>
      </c>
      <c r="B49" s="91" t="s">
        <v>504</v>
      </c>
      <c r="C49" s="91">
        <v>2256.6999999999998</v>
      </c>
      <c r="D49" s="257" t="s">
        <v>519</v>
      </c>
      <c r="E49" s="257" t="s">
        <v>519</v>
      </c>
      <c r="F49" s="257"/>
      <c r="G49" s="258">
        <f t="shared" si="2"/>
        <v>0</v>
      </c>
    </row>
    <row r="50" spans="1:17" s="87" customFormat="1" ht="25.5">
      <c r="A50" s="91">
        <v>9</v>
      </c>
      <c r="B50" s="91" t="s">
        <v>506</v>
      </c>
      <c r="C50" s="91">
        <v>2256.9</v>
      </c>
      <c r="D50" s="257" t="s">
        <v>519</v>
      </c>
      <c r="E50" s="257" t="s">
        <v>519</v>
      </c>
      <c r="F50" s="257"/>
      <c r="G50" s="258">
        <f t="shared" si="2"/>
        <v>0</v>
      </c>
    </row>
    <row r="51" spans="1:17" s="89" customFormat="1" ht="25.5">
      <c r="A51" s="90"/>
      <c r="B51" s="90" t="s">
        <v>507</v>
      </c>
      <c r="C51" s="90">
        <v>2257</v>
      </c>
      <c r="D51" s="254" t="s">
        <v>519</v>
      </c>
      <c r="E51" s="254" t="s">
        <v>519</v>
      </c>
      <c r="F51" s="254">
        <f>F43+F44</f>
        <v>2496925974</v>
      </c>
      <c r="G51" s="258">
        <f t="shared" si="2"/>
        <v>1.9666844829574388E-2</v>
      </c>
    </row>
    <row r="52" spans="1:17" s="89" customFormat="1" ht="25.5">
      <c r="A52" s="90" t="s">
        <v>286</v>
      </c>
      <c r="B52" s="90" t="s">
        <v>508</v>
      </c>
      <c r="C52" s="90">
        <v>2258</v>
      </c>
      <c r="D52" s="254" t="s">
        <v>519</v>
      </c>
      <c r="E52" s="254" t="s">
        <v>519</v>
      </c>
      <c r="F52" s="254"/>
      <c r="G52" s="258">
        <f t="shared" si="2"/>
        <v>0</v>
      </c>
    </row>
    <row r="53" spans="1:17" s="87" customFormat="1" ht="25.5">
      <c r="A53" s="91">
        <v>1</v>
      </c>
      <c r="B53" s="91" t="s">
        <v>509</v>
      </c>
      <c r="C53" s="91">
        <v>2259</v>
      </c>
      <c r="D53" s="257" t="s">
        <v>519</v>
      </c>
      <c r="E53" s="257" t="s">
        <v>519</v>
      </c>
      <c r="F53" s="257"/>
      <c r="G53" s="258">
        <f t="shared" si="2"/>
        <v>0</v>
      </c>
    </row>
    <row r="54" spans="1:17" s="87" customFormat="1" ht="25.5">
      <c r="A54" s="91">
        <v>1.1000000000000001</v>
      </c>
      <c r="B54" s="91" t="s">
        <v>656</v>
      </c>
      <c r="C54" s="91">
        <v>2259.1</v>
      </c>
      <c r="D54" s="257"/>
      <c r="E54" s="257"/>
      <c r="F54" s="257">
        <v>14132370867</v>
      </c>
      <c r="G54" s="258"/>
    </row>
    <row r="55" spans="1:17" s="87" customFormat="1" ht="24.75" customHeight="1">
      <c r="A55" s="91">
        <v>1.2</v>
      </c>
      <c r="B55" s="91" t="s">
        <v>511</v>
      </c>
      <c r="C55" s="91">
        <v>2259.1999999999998</v>
      </c>
      <c r="D55" s="257" t="s">
        <v>519</v>
      </c>
      <c r="E55" s="257" t="s">
        <v>519</v>
      </c>
      <c r="F55" s="257">
        <v>7333500000</v>
      </c>
      <c r="G55" s="258">
        <f t="shared" si="2"/>
        <v>5.7761747067990483E-2</v>
      </c>
    </row>
    <row r="56" spans="1:17" s="87" customFormat="1" ht="39" customHeight="1">
      <c r="A56" s="91">
        <v>1.3</v>
      </c>
      <c r="B56" s="91" t="s">
        <v>549</v>
      </c>
      <c r="C56" s="91">
        <v>2259.3000000000002</v>
      </c>
      <c r="D56" s="257"/>
      <c r="E56" s="257"/>
      <c r="F56" s="257">
        <v>1000104</v>
      </c>
      <c r="G56" s="258">
        <f t="shared" si="2"/>
        <v>7.8772420112750466E-6</v>
      </c>
    </row>
    <row r="57" spans="1:17" s="87" customFormat="1" ht="42.75" customHeight="1">
      <c r="A57" s="91">
        <v>1.4</v>
      </c>
      <c r="B57" s="91" t="s">
        <v>510</v>
      </c>
      <c r="C57" s="91">
        <v>2259.4</v>
      </c>
      <c r="D57" s="257"/>
      <c r="E57" s="257"/>
      <c r="F57" s="257"/>
      <c r="G57" s="258">
        <f t="shared" si="2"/>
        <v>0</v>
      </c>
    </row>
    <row r="58" spans="1:17" s="87" customFormat="1" ht="24.75" customHeight="1">
      <c r="A58" s="91">
        <v>2</v>
      </c>
      <c r="B58" s="91" t="s">
        <v>505</v>
      </c>
      <c r="C58" s="91">
        <v>2260</v>
      </c>
      <c r="D58" s="257" t="s">
        <v>519</v>
      </c>
      <c r="E58" s="257" t="s">
        <v>519</v>
      </c>
      <c r="F58" s="257">
        <v>12002453720</v>
      </c>
      <c r="G58" s="258">
        <f t="shared" si="2"/>
        <v>9.4536400895875297E-2</v>
      </c>
    </row>
    <row r="59" spans="1:17" s="87" customFormat="1" ht="24.75" customHeight="1">
      <c r="A59" s="91">
        <v>3</v>
      </c>
      <c r="B59" s="91" t="s">
        <v>512</v>
      </c>
      <c r="C59" s="91">
        <v>2261</v>
      </c>
      <c r="D59" s="257" t="s">
        <v>519</v>
      </c>
      <c r="E59" s="257" t="s">
        <v>519</v>
      </c>
      <c r="F59" s="257">
        <v>0</v>
      </c>
      <c r="G59" s="258">
        <f t="shared" si="2"/>
        <v>0</v>
      </c>
    </row>
    <row r="60" spans="1:17" s="87" customFormat="1" ht="25.5">
      <c r="A60" s="91">
        <v>4</v>
      </c>
      <c r="B60" s="91" t="s">
        <v>507</v>
      </c>
      <c r="C60" s="91">
        <v>2262</v>
      </c>
      <c r="D60" s="257" t="s">
        <v>519</v>
      </c>
      <c r="E60" s="257" t="s">
        <v>519</v>
      </c>
      <c r="F60" s="254">
        <f>F54+F55+F56+F57+F58+F59</f>
        <v>33469324691</v>
      </c>
      <c r="G60" s="258">
        <f t="shared" si="2"/>
        <v>0.263618554215312</v>
      </c>
    </row>
    <row r="61" spans="1:17" s="89" customFormat="1" ht="25.5">
      <c r="A61" s="90" t="s">
        <v>143</v>
      </c>
      <c r="B61" s="90" t="s">
        <v>513</v>
      </c>
      <c r="C61" s="90">
        <v>2263</v>
      </c>
      <c r="D61" s="254"/>
      <c r="E61" s="254" t="s">
        <v>519</v>
      </c>
      <c r="F61" s="254">
        <f>F60+F41+F51</f>
        <v>126961187503</v>
      </c>
      <c r="G61" s="258">
        <f t="shared" si="2"/>
        <v>1</v>
      </c>
      <c r="I61" s="226">
        <v>0</v>
      </c>
    </row>
    <row r="62" spans="1:17" s="198" customFormat="1" ht="12.75">
      <c r="A62" s="200"/>
      <c r="B62" s="289" t="s">
        <v>550</v>
      </c>
      <c r="C62" s="201"/>
      <c r="D62" s="201"/>
      <c r="E62" s="201"/>
      <c r="F62" s="201"/>
      <c r="G62" s="201"/>
      <c r="H62" s="201"/>
      <c r="J62" s="202"/>
      <c r="K62" s="202"/>
      <c r="L62" s="202"/>
      <c r="M62" s="203"/>
      <c r="N62" s="202"/>
      <c r="O62" s="202"/>
      <c r="P62" s="202"/>
      <c r="Q62" s="204"/>
    </row>
    <row r="63" spans="1:17" s="198" customFormat="1" ht="12.75">
      <c r="A63" s="205"/>
      <c r="B63" s="206"/>
      <c r="C63" s="206"/>
      <c r="D63" s="206"/>
      <c r="E63" s="206"/>
      <c r="F63" s="206"/>
      <c r="G63" s="206"/>
      <c r="H63" s="206"/>
    </row>
    <row r="64" spans="1:17" s="198" customFormat="1" ht="12.75">
      <c r="A64" s="205"/>
      <c r="B64" s="206"/>
      <c r="C64" s="206"/>
      <c r="D64" s="206"/>
      <c r="E64" s="206"/>
      <c r="F64" s="206"/>
      <c r="G64" s="206"/>
      <c r="H64" s="206"/>
    </row>
    <row r="65" spans="1:8" s="198" customFormat="1" ht="12.75">
      <c r="A65" s="149" t="s">
        <v>190</v>
      </c>
      <c r="B65" s="150"/>
      <c r="C65" s="151"/>
      <c r="D65" s="206"/>
      <c r="E65" s="152" t="s">
        <v>191</v>
      </c>
      <c r="F65" s="152"/>
      <c r="G65" s="150"/>
      <c r="H65" s="150"/>
    </row>
    <row r="66" spans="1:8" s="198" customFormat="1" ht="12.75">
      <c r="A66" s="153" t="s">
        <v>192</v>
      </c>
      <c r="B66" s="150"/>
      <c r="C66" s="151"/>
      <c r="D66" s="206"/>
      <c r="E66" s="154" t="s">
        <v>193</v>
      </c>
      <c r="F66" s="154"/>
      <c r="G66" s="150"/>
      <c r="H66" s="150"/>
    </row>
    <row r="67" spans="1:8" s="198" customFormat="1" ht="12.75">
      <c r="A67" s="150"/>
      <c r="B67" s="150"/>
      <c r="C67" s="151"/>
      <c r="D67" s="206"/>
      <c r="E67" s="151"/>
      <c r="F67" s="151"/>
      <c r="G67" s="150"/>
      <c r="H67" s="150"/>
    </row>
    <row r="68" spans="1:8" s="198" customFormat="1" ht="12.75">
      <c r="A68" s="150"/>
      <c r="B68" s="150"/>
      <c r="C68" s="151"/>
      <c r="D68" s="206"/>
      <c r="E68" s="151"/>
      <c r="F68" s="151"/>
      <c r="G68" s="150"/>
      <c r="H68" s="150"/>
    </row>
    <row r="69" spans="1:8" s="198" customFormat="1" ht="12.75">
      <c r="A69" s="150"/>
      <c r="B69" s="150"/>
      <c r="C69" s="151"/>
      <c r="D69" s="206"/>
      <c r="E69" s="151"/>
      <c r="F69" s="151"/>
      <c r="G69" s="150"/>
      <c r="H69" s="150"/>
    </row>
    <row r="70" spans="1:8" s="198" customFormat="1" ht="12.75">
      <c r="A70" s="150"/>
      <c r="B70" s="150"/>
      <c r="C70" s="151"/>
      <c r="D70" s="206"/>
      <c r="E70" s="151"/>
      <c r="F70" s="151"/>
      <c r="G70" s="150"/>
      <c r="H70" s="150"/>
    </row>
    <row r="71" spans="1:8" s="198" customFormat="1" ht="12.75">
      <c r="A71" s="150"/>
      <c r="B71" s="150"/>
      <c r="C71" s="151"/>
      <c r="D71" s="206"/>
      <c r="E71" s="151"/>
      <c r="F71" s="151"/>
      <c r="G71" s="150"/>
      <c r="H71" s="150"/>
    </row>
    <row r="72" spans="1:8" s="198" customFormat="1" ht="12.75">
      <c r="A72" s="150"/>
      <c r="B72" s="150"/>
      <c r="C72" s="151"/>
      <c r="D72" s="206"/>
      <c r="E72" s="151"/>
      <c r="F72" s="151"/>
      <c r="G72" s="150"/>
      <c r="H72" s="150"/>
    </row>
    <row r="73" spans="1:8" s="198" customFormat="1" ht="12.75">
      <c r="A73" s="150"/>
      <c r="B73" s="150"/>
      <c r="C73" s="151"/>
      <c r="D73" s="206"/>
      <c r="E73" s="151"/>
      <c r="F73" s="151"/>
      <c r="G73" s="150"/>
      <c r="H73" s="150"/>
    </row>
    <row r="74" spans="1:8" s="198" customFormat="1" ht="12.75">
      <c r="A74" s="155"/>
      <c r="B74" s="155"/>
      <c r="C74" s="156"/>
      <c r="D74" s="206"/>
      <c r="E74" s="156"/>
      <c r="F74" s="156"/>
      <c r="G74" s="155"/>
      <c r="H74" s="150"/>
    </row>
    <row r="75" spans="1:8" s="198" customFormat="1" ht="12.75">
      <c r="A75" s="149" t="s">
        <v>256</v>
      </c>
      <c r="B75" s="150"/>
      <c r="C75" s="151"/>
      <c r="D75" s="206"/>
      <c r="E75" s="152" t="s">
        <v>546</v>
      </c>
      <c r="F75" s="152"/>
      <c r="G75" s="150"/>
      <c r="H75" s="150"/>
    </row>
    <row r="76" spans="1:8" s="198" customFormat="1" ht="12.75">
      <c r="A76" s="149" t="s">
        <v>547</v>
      </c>
      <c r="B76" s="150"/>
      <c r="C76" s="151"/>
      <c r="D76" s="206"/>
      <c r="E76" s="152"/>
      <c r="F76" s="152"/>
      <c r="G76" s="150"/>
      <c r="H76" s="150"/>
    </row>
    <row r="77" spans="1:8" s="198" customFormat="1" ht="12.75">
      <c r="A77" s="142" t="s">
        <v>257</v>
      </c>
      <c r="B77" s="150"/>
      <c r="C77" s="151"/>
      <c r="D77" s="206"/>
      <c r="E77" s="151"/>
      <c r="F77" s="151"/>
      <c r="G77" s="150"/>
      <c r="H77" s="150"/>
    </row>
    <row r="78" spans="1:8" s="198" customFormat="1" ht="12.75">
      <c r="A78" s="205"/>
      <c r="B78" s="206"/>
      <c r="C78" s="206"/>
      <c r="D78" s="206"/>
      <c r="E78" s="206"/>
      <c r="F78" s="206"/>
      <c r="G78" s="206"/>
      <c r="H78" s="206"/>
    </row>
    <row r="79" spans="1:8">
      <c r="A79" s="207"/>
      <c r="B79" s="208"/>
      <c r="C79" s="208"/>
      <c r="D79" s="206"/>
      <c r="E79" s="208"/>
      <c r="F79" s="208"/>
      <c r="G79" s="208"/>
      <c r="H79" s="208"/>
    </row>
    <row r="80" spans="1:8">
      <c r="A80" s="207"/>
      <c r="B80" s="208"/>
      <c r="C80" s="208"/>
      <c r="D80" s="208"/>
      <c r="E80" s="208"/>
      <c r="F80" s="208"/>
      <c r="G80" s="208"/>
      <c r="H80" s="208"/>
    </row>
    <row r="81" spans="1:8">
      <c r="A81" s="207"/>
      <c r="B81" s="208"/>
      <c r="C81" s="208"/>
      <c r="D81" s="208"/>
      <c r="E81" s="208"/>
      <c r="F81" s="208"/>
      <c r="G81" s="208"/>
      <c r="H81" s="208"/>
    </row>
    <row r="82" spans="1:8">
      <c r="A82" s="207"/>
      <c r="B82" s="208"/>
      <c r="C82" s="208"/>
      <c r="D82" s="208"/>
      <c r="E82" s="208"/>
      <c r="F82" s="208"/>
      <c r="G82" s="208"/>
      <c r="H82" s="208"/>
    </row>
    <row r="83" spans="1:8">
      <c r="A83" s="207"/>
      <c r="B83" s="208"/>
      <c r="C83" s="208"/>
      <c r="D83" s="208"/>
      <c r="E83" s="208"/>
      <c r="F83" s="208"/>
      <c r="G83" s="208"/>
      <c r="H83" s="208"/>
    </row>
    <row r="84" spans="1:8">
      <c r="A84" s="207"/>
      <c r="B84" s="208"/>
      <c r="C84" s="208"/>
      <c r="D84" s="208"/>
      <c r="E84" s="208"/>
      <c r="F84" s="208"/>
      <c r="G84" s="208"/>
      <c r="H84" s="208"/>
    </row>
    <row r="85" spans="1:8">
      <c r="A85" s="207"/>
      <c r="B85" s="208"/>
      <c r="C85" s="208"/>
      <c r="D85" s="208"/>
      <c r="E85" s="208"/>
      <c r="F85" s="208"/>
      <c r="G85" s="208"/>
      <c r="H85" s="208"/>
    </row>
    <row r="86" spans="1:8">
      <c r="A86" s="207"/>
      <c r="B86" s="208"/>
      <c r="C86" s="208"/>
      <c r="D86" s="208"/>
      <c r="E86" s="208"/>
      <c r="F86" s="208"/>
      <c r="G86" s="208"/>
      <c r="H86" s="208"/>
    </row>
    <row r="87" spans="1:8">
      <c r="A87" s="207"/>
      <c r="B87" s="208"/>
      <c r="C87" s="208"/>
      <c r="D87" s="208"/>
      <c r="E87" s="208"/>
      <c r="F87" s="208"/>
      <c r="G87" s="208"/>
      <c r="H87" s="208"/>
    </row>
    <row r="88" spans="1:8">
      <c r="A88" s="207"/>
      <c r="B88" s="208"/>
      <c r="C88" s="208"/>
      <c r="D88" s="208"/>
      <c r="E88" s="208"/>
      <c r="F88" s="208"/>
      <c r="G88" s="208"/>
      <c r="H88" s="208"/>
    </row>
    <row r="89" spans="1:8">
      <c r="A89" s="207"/>
      <c r="B89" s="208"/>
      <c r="C89" s="208"/>
      <c r="D89" s="208"/>
      <c r="E89" s="208"/>
      <c r="F89" s="208"/>
      <c r="G89" s="208"/>
      <c r="H89" s="208"/>
    </row>
    <row r="90" spans="1:8">
      <c r="A90" s="207"/>
      <c r="B90" s="208"/>
      <c r="C90" s="208"/>
      <c r="D90" s="208"/>
      <c r="E90" s="208"/>
      <c r="F90" s="208"/>
      <c r="G90" s="208"/>
      <c r="H90" s="208"/>
    </row>
    <row r="91" spans="1:8">
      <c r="A91" s="207"/>
      <c r="B91" s="208"/>
      <c r="C91" s="208"/>
      <c r="D91" s="208"/>
      <c r="E91" s="208"/>
      <c r="F91" s="208"/>
      <c r="G91" s="208"/>
      <c r="H91" s="208"/>
    </row>
    <row r="92" spans="1:8">
      <c r="A92" s="207"/>
      <c r="B92" s="208"/>
      <c r="C92" s="208"/>
      <c r="D92" s="208"/>
      <c r="E92" s="208"/>
      <c r="F92" s="208"/>
      <c r="G92" s="208"/>
      <c r="H92" s="208"/>
    </row>
    <row r="93" spans="1:8">
      <c r="A93" s="207"/>
      <c r="B93" s="208"/>
      <c r="C93" s="208"/>
      <c r="D93" s="208"/>
      <c r="E93" s="208"/>
      <c r="F93" s="208"/>
      <c r="G93" s="208"/>
      <c r="H93" s="208"/>
    </row>
    <row r="94" spans="1:8">
      <c r="A94" s="207"/>
      <c r="B94" s="208"/>
      <c r="C94" s="208"/>
      <c r="D94" s="208"/>
      <c r="E94" s="208"/>
      <c r="F94" s="208"/>
      <c r="G94" s="208"/>
      <c r="H94" s="208"/>
    </row>
    <row r="95" spans="1:8">
      <c r="A95" s="207"/>
      <c r="B95" s="208"/>
      <c r="C95" s="208"/>
      <c r="D95" s="208"/>
      <c r="E95" s="208"/>
      <c r="F95" s="208"/>
      <c r="G95" s="208"/>
      <c r="H95" s="208"/>
    </row>
    <row r="96" spans="1:8">
      <c r="A96" s="207"/>
      <c r="B96" s="208"/>
      <c r="C96" s="208"/>
      <c r="D96" s="208"/>
      <c r="E96" s="208"/>
      <c r="F96" s="208"/>
      <c r="G96" s="208"/>
      <c r="H96" s="208"/>
    </row>
    <row r="97" spans="1:8">
      <c r="A97" s="207"/>
      <c r="B97" s="208"/>
      <c r="C97" s="208"/>
      <c r="D97" s="208"/>
      <c r="E97" s="208"/>
      <c r="F97" s="208"/>
      <c r="G97" s="208"/>
      <c r="H97" s="208"/>
    </row>
    <row r="98" spans="1:8">
      <c r="A98" s="207"/>
      <c r="B98" s="208"/>
      <c r="C98" s="208"/>
      <c r="D98" s="208"/>
      <c r="E98" s="208"/>
      <c r="F98" s="208"/>
      <c r="G98" s="208"/>
      <c r="H98" s="208"/>
    </row>
    <row r="99" spans="1:8">
      <c r="A99" s="207"/>
      <c r="B99" s="208"/>
      <c r="C99" s="208"/>
      <c r="D99" s="208"/>
      <c r="E99" s="208"/>
      <c r="F99" s="208"/>
      <c r="G99" s="208"/>
      <c r="H99" s="208"/>
    </row>
    <row r="100" spans="1:8">
      <c r="A100" s="207"/>
      <c r="B100" s="208"/>
      <c r="C100" s="208"/>
      <c r="D100" s="208"/>
      <c r="E100" s="208"/>
      <c r="F100" s="208"/>
      <c r="G100" s="208"/>
      <c r="H100" s="208"/>
    </row>
    <row r="101" spans="1:8">
      <c r="A101" s="207"/>
      <c r="B101" s="208"/>
      <c r="C101" s="208"/>
      <c r="D101" s="208"/>
      <c r="E101" s="208"/>
      <c r="F101" s="208"/>
      <c r="G101" s="208"/>
      <c r="H101" s="208"/>
    </row>
    <row r="102" spans="1:8">
      <c r="A102" s="207"/>
      <c r="B102" s="208"/>
      <c r="C102" s="208"/>
      <c r="D102" s="208"/>
      <c r="E102" s="208"/>
      <c r="F102" s="208"/>
      <c r="G102" s="208"/>
      <c r="H102" s="208"/>
    </row>
    <row r="103" spans="1:8">
      <c r="A103" s="207"/>
      <c r="B103" s="208"/>
      <c r="C103" s="208"/>
      <c r="D103" s="208"/>
      <c r="E103" s="208"/>
      <c r="F103" s="208"/>
      <c r="G103" s="208"/>
      <c r="H103" s="208"/>
    </row>
    <row r="104" spans="1:8">
      <c r="A104" s="207"/>
      <c r="B104" s="208"/>
      <c r="C104" s="208"/>
      <c r="D104" s="208"/>
      <c r="E104" s="208"/>
      <c r="F104" s="208"/>
      <c r="G104" s="208"/>
      <c r="H104" s="208"/>
    </row>
    <row r="105" spans="1:8">
      <c r="A105" s="207"/>
      <c r="B105" s="208"/>
      <c r="C105" s="208"/>
      <c r="D105" s="208"/>
      <c r="E105" s="208"/>
      <c r="F105" s="208"/>
      <c r="G105" s="208"/>
      <c r="H105" s="208"/>
    </row>
    <row r="106" spans="1:8">
      <c r="A106" s="207"/>
      <c r="B106" s="208"/>
      <c r="C106" s="208"/>
      <c r="D106" s="208"/>
      <c r="E106" s="208"/>
      <c r="F106" s="208"/>
      <c r="G106" s="208"/>
      <c r="H106" s="208"/>
    </row>
    <row r="107" spans="1:8">
      <c r="A107" s="207"/>
      <c r="B107" s="208"/>
      <c r="C107" s="208"/>
      <c r="D107" s="208"/>
      <c r="E107" s="208"/>
      <c r="F107" s="208"/>
      <c r="G107" s="208"/>
      <c r="H107" s="208"/>
    </row>
    <row r="108" spans="1:8">
      <c r="A108" s="207"/>
      <c r="B108" s="208"/>
      <c r="C108" s="208"/>
      <c r="D108" s="208"/>
      <c r="E108" s="208"/>
      <c r="F108" s="208"/>
      <c r="G108" s="208"/>
      <c r="H108" s="208"/>
    </row>
    <row r="109" spans="1:8">
      <c r="A109" s="207"/>
      <c r="B109" s="208"/>
      <c r="C109" s="208"/>
      <c r="D109" s="208"/>
      <c r="E109" s="208"/>
      <c r="F109" s="208"/>
      <c r="G109" s="208"/>
      <c r="H109" s="208"/>
    </row>
    <row r="110" spans="1:8">
      <c r="A110" s="207"/>
      <c r="B110" s="208"/>
      <c r="C110" s="208"/>
      <c r="D110" s="208"/>
      <c r="E110" s="208"/>
      <c r="F110" s="208"/>
      <c r="G110" s="208"/>
      <c r="H110" s="208"/>
    </row>
    <row r="111" spans="1:8">
      <c r="A111" s="207"/>
      <c r="B111" s="208"/>
      <c r="C111" s="208"/>
      <c r="D111" s="208"/>
      <c r="E111" s="208"/>
      <c r="F111" s="208"/>
      <c r="G111" s="208"/>
      <c r="H111" s="208"/>
    </row>
    <row r="112" spans="1:8">
      <c r="A112" s="207"/>
      <c r="B112" s="208"/>
      <c r="C112" s="208"/>
      <c r="D112" s="208"/>
      <c r="E112" s="208"/>
      <c r="F112" s="208"/>
      <c r="G112" s="208"/>
      <c r="H112" s="208"/>
    </row>
    <row r="113" spans="1:8">
      <c r="A113" s="207"/>
      <c r="B113" s="208"/>
      <c r="C113" s="208"/>
      <c r="D113" s="208"/>
      <c r="E113" s="208"/>
      <c r="F113" s="208"/>
      <c r="G113" s="208"/>
      <c r="H113" s="208"/>
    </row>
    <row r="114" spans="1:8">
      <c r="A114" s="207"/>
      <c r="B114" s="208"/>
      <c r="C114" s="208"/>
      <c r="D114" s="208"/>
      <c r="E114" s="208"/>
      <c r="F114" s="208"/>
      <c r="G114" s="208"/>
      <c r="H114" s="208"/>
    </row>
    <row r="115" spans="1:8">
      <c r="A115" s="207"/>
      <c r="B115" s="208"/>
      <c r="C115" s="208"/>
      <c r="D115" s="208"/>
      <c r="E115" s="208"/>
      <c r="F115" s="208"/>
      <c r="G115" s="208"/>
      <c r="H115" s="208"/>
    </row>
    <row r="116" spans="1:8">
      <c r="A116" s="207"/>
      <c r="B116" s="208"/>
      <c r="C116" s="208"/>
      <c r="D116" s="208"/>
      <c r="E116" s="208"/>
      <c r="F116" s="208"/>
      <c r="G116" s="208"/>
      <c r="H116" s="208"/>
    </row>
    <row r="117" spans="1:8">
      <c r="A117" s="207"/>
      <c r="B117" s="208"/>
      <c r="C117" s="208"/>
      <c r="D117" s="208"/>
      <c r="E117" s="208"/>
      <c r="F117" s="208"/>
      <c r="G117" s="208"/>
      <c r="H117" s="208"/>
    </row>
    <row r="118" spans="1:8">
      <c r="A118" s="207"/>
      <c r="B118" s="208"/>
      <c r="C118" s="208"/>
      <c r="D118" s="208"/>
      <c r="E118" s="208"/>
      <c r="F118" s="208"/>
      <c r="G118" s="208"/>
      <c r="H118" s="208"/>
    </row>
    <row r="119" spans="1:8">
      <c r="A119" s="207"/>
      <c r="B119" s="208"/>
      <c r="C119" s="208"/>
      <c r="D119" s="208"/>
      <c r="E119" s="208"/>
      <c r="F119" s="208"/>
      <c r="G119" s="208"/>
      <c r="H119" s="208"/>
    </row>
    <row r="120" spans="1:8">
      <c r="A120" s="207"/>
      <c r="B120" s="208"/>
      <c r="C120" s="208"/>
      <c r="D120" s="208"/>
      <c r="E120" s="208"/>
      <c r="F120" s="208"/>
      <c r="G120" s="208"/>
      <c r="H120" s="208"/>
    </row>
    <row r="121" spans="1:8">
      <c r="A121" s="207"/>
      <c r="B121" s="208"/>
      <c r="C121" s="208"/>
      <c r="D121" s="208"/>
      <c r="E121" s="208"/>
      <c r="F121" s="208"/>
      <c r="G121" s="208"/>
      <c r="H121" s="208"/>
    </row>
    <row r="122" spans="1:8">
      <c r="A122" s="207"/>
      <c r="B122" s="208"/>
      <c r="C122" s="208"/>
      <c r="D122" s="208"/>
      <c r="E122" s="208"/>
      <c r="F122" s="208"/>
      <c r="G122" s="208"/>
      <c r="H122" s="208"/>
    </row>
    <row r="123" spans="1:8">
      <c r="A123" s="207"/>
      <c r="B123" s="208"/>
      <c r="C123" s="208"/>
      <c r="D123" s="208"/>
      <c r="E123" s="208"/>
      <c r="F123" s="208"/>
      <c r="G123" s="208"/>
      <c r="H123" s="208"/>
    </row>
    <row r="124" spans="1:8">
      <c r="A124" s="207"/>
      <c r="B124" s="208"/>
      <c r="C124" s="208"/>
      <c r="D124" s="208"/>
      <c r="E124" s="208"/>
      <c r="F124" s="208"/>
      <c r="G124" s="208"/>
      <c r="H124" s="208"/>
    </row>
    <row r="125" spans="1:8">
      <c r="A125" s="207"/>
      <c r="B125" s="208"/>
      <c r="C125" s="208"/>
      <c r="D125" s="208"/>
      <c r="E125" s="208"/>
      <c r="F125" s="208"/>
      <c r="G125" s="208"/>
      <c r="H125" s="208"/>
    </row>
    <row r="126" spans="1:8">
      <c r="A126" s="207"/>
      <c r="B126" s="208"/>
      <c r="C126" s="208"/>
      <c r="D126" s="208"/>
      <c r="E126" s="208"/>
      <c r="F126" s="208"/>
      <c r="G126" s="208"/>
      <c r="H126" s="208"/>
    </row>
    <row r="127" spans="1:8">
      <c r="A127" s="207"/>
      <c r="B127" s="208"/>
      <c r="C127" s="208"/>
      <c r="D127" s="208"/>
      <c r="E127" s="208"/>
      <c r="F127" s="208"/>
      <c r="G127" s="208"/>
      <c r="H127" s="208"/>
    </row>
    <row r="128" spans="1:8">
      <c r="A128" s="207"/>
      <c r="B128" s="208"/>
      <c r="C128" s="208"/>
      <c r="D128" s="208"/>
      <c r="E128" s="208"/>
      <c r="F128" s="208"/>
      <c r="G128" s="208"/>
      <c r="H128" s="208"/>
    </row>
    <row r="129" spans="1:8">
      <c r="A129" s="207"/>
      <c r="B129" s="208"/>
      <c r="C129" s="208"/>
      <c r="D129" s="208"/>
      <c r="E129" s="208"/>
      <c r="F129" s="208"/>
      <c r="G129" s="208"/>
      <c r="H129" s="208"/>
    </row>
    <row r="130" spans="1:8">
      <c r="A130" s="207"/>
      <c r="B130" s="208"/>
      <c r="C130" s="208"/>
      <c r="D130" s="208"/>
      <c r="E130" s="208"/>
      <c r="F130" s="208"/>
      <c r="G130" s="208"/>
      <c r="H130" s="208"/>
    </row>
    <row r="131" spans="1:8">
      <c r="A131" s="207"/>
      <c r="B131" s="208"/>
      <c r="C131" s="208"/>
      <c r="D131" s="208"/>
      <c r="E131" s="208"/>
      <c r="F131" s="208"/>
      <c r="G131" s="208"/>
      <c r="H131" s="208"/>
    </row>
    <row r="132" spans="1:8">
      <c r="A132" s="207"/>
      <c r="B132" s="208"/>
      <c r="C132" s="208"/>
      <c r="D132" s="208"/>
      <c r="E132" s="208"/>
      <c r="F132" s="208"/>
      <c r="G132" s="208"/>
      <c r="H132" s="208"/>
    </row>
    <row r="133" spans="1:8">
      <c r="A133" s="207"/>
      <c r="B133" s="208"/>
      <c r="C133" s="208"/>
      <c r="D133" s="208"/>
      <c r="E133" s="208"/>
      <c r="F133" s="208"/>
      <c r="G133" s="208"/>
      <c r="H133" s="208"/>
    </row>
    <row r="134" spans="1:8">
      <c r="A134" s="207"/>
      <c r="B134" s="208"/>
      <c r="C134" s="208"/>
      <c r="D134" s="208"/>
      <c r="E134" s="208"/>
      <c r="F134" s="208"/>
      <c r="G134" s="208"/>
      <c r="H134" s="208"/>
    </row>
    <row r="135" spans="1:8">
      <c r="A135" s="207"/>
      <c r="B135" s="208"/>
      <c r="C135" s="208"/>
      <c r="D135" s="208"/>
      <c r="E135" s="208"/>
      <c r="F135" s="208"/>
      <c r="G135" s="208"/>
      <c r="H135" s="208"/>
    </row>
    <row r="136" spans="1:8">
      <c r="A136" s="207"/>
      <c r="B136" s="208"/>
      <c r="C136" s="208"/>
      <c r="D136" s="208"/>
      <c r="E136" s="208"/>
      <c r="F136" s="208"/>
      <c r="G136" s="208"/>
      <c r="H136" s="208"/>
    </row>
    <row r="137" spans="1:8">
      <c r="A137" s="207"/>
      <c r="B137" s="208"/>
      <c r="C137" s="208"/>
      <c r="D137" s="208"/>
      <c r="E137" s="208"/>
      <c r="F137" s="208"/>
      <c r="G137" s="208"/>
      <c r="H137" s="208"/>
    </row>
    <row r="138" spans="1:8">
      <c r="A138" s="207"/>
      <c r="B138" s="208"/>
      <c r="C138" s="208"/>
      <c r="D138" s="208"/>
      <c r="E138" s="208"/>
      <c r="F138" s="208"/>
      <c r="G138" s="208"/>
      <c r="H138" s="208"/>
    </row>
    <row r="139" spans="1:8">
      <c r="A139" s="207"/>
      <c r="B139" s="208"/>
      <c r="C139" s="208"/>
      <c r="D139" s="208"/>
      <c r="E139" s="208"/>
      <c r="F139" s="208"/>
      <c r="G139" s="208"/>
      <c r="H139" s="208"/>
    </row>
    <row r="140" spans="1:8">
      <c r="A140" s="207"/>
      <c r="B140" s="208"/>
      <c r="C140" s="208"/>
      <c r="D140" s="208"/>
      <c r="E140" s="208"/>
      <c r="F140" s="208"/>
      <c r="G140" s="208"/>
      <c r="H140" s="208"/>
    </row>
    <row r="141" spans="1:8">
      <c r="A141" s="207"/>
      <c r="B141" s="208"/>
      <c r="C141" s="208"/>
      <c r="D141" s="208"/>
      <c r="E141" s="208"/>
      <c r="F141" s="208"/>
      <c r="G141" s="208"/>
      <c r="H141" s="208"/>
    </row>
    <row r="142" spans="1:8">
      <c r="A142" s="207"/>
      <c r="B142" s="208"/>
      <c r="C142" s="208"/>
      <c r="D142" s="208"/>
      <c r="E142" s="208"/>
      <c r="F142" s="208"/>
      <c r="G142" s="208"/>
      <c r="H142" s="208"/>
    </row>
    <row r="143" spans="1:8">
      <c r="A143" s="207"/>
      <c r="B143" s="208"/>
      <c r="C143" s="208"/>
      <c r="D143" s="208"/>
      <c r="E143" s="208"/>
      <c r="F143" s="208"/>
      <c r="G143" s="208"/>
      <c r="H143" s="208"/>
    </row>
    <row r="144" spans="1:8">
      <c r="A144" s="207"/>
      <c r="B144" s="208"/>
      <c r="C144" s="208"/>
      <c r="D144" s="208"/>
      <c r="E144" s="208"/>
      <c r="F144" s="208"/>
      <c r="G144" s="208"/>
      <c r="H144" s="208"/>
    </row>
    <row r="145" spans="1:8">
      <c r="A145" s="207"/>
      <c r="B145" s="208"/>
      <c r="C145" s="208"/>
      <c r="D145" s="208"/>
      <c r="E145" s="208"/>
      <c r="F145" s="208"/>
      <c r="G145" s="208"/>
      <c r="H145" s="208"/>
    </row>
    <row r="146" spans="1:8">
      <c r="A146" s="207"/>
      <c r="B146" s="208"/>
      <c r="C146" s="208"/>
      <c r="D146" s="208"/>
      <c r="E146" s="208"/>
      <c r="F146" s="208"/>
      <c r="G146" s="208"/>
      <c r="H146" s="208"/>
    </row>
    <row r="147" spans="1:8">
      <c r="A147" s="207"/>
      <c r="B147" s="208"/>
      <c r="C147" s="208"/>
      <c r="D147" s="208"/>
      <c r="E147" s="208"/>
      <c r="F147" s="208"/>
      <c r="G147" s="208"/>
      <c r="H147" s="208"/>
    </row>
    <row r="148" spans="1:8">
      <c r="A148" s="207"/>
      <c r="B148" s="208"/>
      <c r="C148" s="208"/>
      <c r="D148" s="208"/>
      <c r="E148" s="208"/>
      <c r="F148" s="208"/>
      <c r="G148" s="208"/>
      <c r="H148" s="208"/>
    </row>
    <row r="149" spans="1:8">
      <c r="A149" s="207"/>
      <c r="B149" s="208"/>
      <c r="C149" s="208"/>
      <c r="D149" s="208"/>
      <c r="E149" s="208"/>
      <c r="F149" s="208"/>
      <c r="G149" s="208"/>
      <c r="H149" s="208"/>
    </row>
    <row r="150" spans="1:8">
      <c r="A150" s="207"/>
      <c r="B150" s="208"/>
      <c r="C150" s="208"/>
      <c r="D150" s="208"/>
      <c r="E150" s="208"/>
      <c r="F150" s="208"/>
      <c r="G150" s="208"/>
      <c r="H150" s="208"/>
    </row>
  </sheetData>
  <mergeCells count="12">
    <mergeCell ref="A8:B8"/>
    <mergeCell ref="C8:F8"/>
    <mergeCell ref="A10:B10"/>
    <mergeCell ref="C10:F10"/>
    <mergeCell ref="A9:B9"/>
    <mergeCell ref="C9:F9"/>
    <mergeCell ref="A1:G1"/>
    <mergeCell ref="A2:G2"/>
    <mergeCell ref="A3:G4"/>
    <mergeCell ref="A5:G5"/>
    <mergeCell ref="A7:B7"/>
    <mergeCell ref="C7:F7"/>
  </mergeCells>
  <pageMargins left="0.49" right="0.45" top="0.51" bottom="0.53" header="0.3" footer="0.3"/>
  <pageSetup scale="76" fitToHeight="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F55"/>
  <sheetViews>
    <sheetView view="pageBreakPreview" topLeftCell="A24" zoomScale="90" zoomScaleNormal="100" zoomScaleSheetLayoutView="90" workbookViewId="0">
      <selection activeCell="D15" sqref="D15:E38"/>
    </sheetView>
  </sheetViews>
  <sheetFormatPr defaultRowHeight="15"/>
  <cols>
    <col min="1" max="1" width="9.140625" style="1"/>
    <col min="2" max="2" width="59.42578125" style="1" customWidth="1"/>
    <col min="3" max="3" width="12.85546875" style="1" customWidth="1"/>
    <col min="4" max="4" width="28.85546875" style="1" customWidth="1"/>
    <col min="5" max="5" width="29.5703125" style="1" customWidth="1"/>
    <col min="6" max="6" width="2.5703125" style="1" customWidth="1"/>
    <col min="7" max="16384" width="9.140625" style="16"/>
  </cols>
  <sheetData>
    <row r="1" spans="1:6" ht="23.25" customHeight="1">
      <c r="A1" s="527" t="s">
        <v>553</v>
      </c>
      <c r="B1" s="527"/>
      <c r="C1" s="527"/>
      <c r="D1" s="527"/>
      <c r="E1" s="527"/>
      <c r="F1" s="527"/>
    </row>
    <row r="2" spans="1:6" ht="27" customHeight="1">
      <c r="A2" s="528" t="s">
        <v>552</v>
      </c>
      <c r="B2" s="528"/>
      <c r="C2" s="528"/>
      <c r="D2" s="528"/>
      <c r="E2" s="528"/>
      <c r="F2" s="528"/>
    </row>
    <row r="3" spans="1:6" ht="15" customHeight="1">
      <c r="A3" s="525" t="s">
        <v>320</v>
      </c>
      <c r="B3" s="525"/>
      <c r="C3" s="525"/>
      <c r="D3" s="525"/>
      <c r="E3" s="525"/>
      <c r="F3" s="525"/>
    </row>
    <row r="4" spans="1:6">
      <c r="A4" s="525"/>
      <c r="B4" s="525"/>
      <c r="C4" s="525"/>
      <c r="D4" s="525"/>
      <c r="E4" s="525"/>
      <c r="F4" s="525"/>
    </row>
    <row r="5" spans="1:6" s="18" customFormat="1">
      <c r="A5" s="521" t="str">
        <f>'ngay thang'!B10</f>
        <v>Tháng 9 năm 2020/September 2020</v>
      </c>
      <c r="B5" s="521"/>
      <c r="C5" s="521"/>
      <c r="D5" s="521"/>
      <c r="E5" s="521"/>
      <c r="F5" s="521"/>
    </row>
    <row r="6" spans="1:6">
      <c r="A6" s="48"/>
      <c r="B6" s="48"/>
      <c r="C6" s="48"/>
      <c r="D6" s="48"/>
      <c r="E6" s="48"/>
      <c r="F6" s="3"/>
    </row>
    <row r="7" spans="1:6" ht="30" customHeight="1">
      <c r="A7" s="524" t="s">
        <v>262</v>
      </c>
      <c r="B7" s="524"/>
      <c r="C7" s="505" t="s">
        <v>544</v>
      </c>
      <c r="D7" s="505"/>
      <c r="E7" s="505"/>
      <c r="F7" s="505"/>
    </row>
    <row r="8" spans="1:6" ht="30" customHeight="1">
      <c r="A8" s="526" t="s">
        <v>261</v>
      </c>
      <c r="B8" s="526"/>
      <c r="C8" s="526" t="s">
        <v>263</v>
      </c>
      <c r="D8" s="526"/>
      <c r="E8" s="526"/>
      <c r="F8" s="526"/>
    </row>
    <row r="9" spans="1:6" ht="30" customHeight="1">
      <c r="A9" s="524" t="s">
        <v>264</v>
      </c>
      <c r="B9" s="524"/>
      <c r="C9" s="505" t="s">
        <v>350</v>
      </c>
      <c r="D9" s="505"/>
      <c r="E9" s="505"/>
      <c r="F9" s="505"/>
    </row>
    <row r="10" spans="1:6" ht="30" customHeight="1">
      <c r="A10" s="526" t="s">
        <v>265</v>
      </c>
      <c r="B10" s="526"/>
      <c r="C10" s="504" t="str">
        <f>'ngay thang'!B14</f>
        <v>Ngày 02 tháng 10 năm 2020
02 Oct 2020</v>
      </c>
      <c r="D10" s="504"/>
      <c r="E10" s="504"/>
      <c r="F10" s="504"/>
    </row>
    <row r="11" spans="1:6" ht="22.5" customHeight="1">
      <c r="A11" s="59"/>
      <c r="B11" s="59"/>
      <c r="C11" s="59"/>
      <c r="D11" s="59"/>
      <c r="E11" s="59"/>
      <c r="F11" s="59"/>
    </row>
    <row r="12" spans="1:6" ht="21" customHeight="1">
      <c r="A12" s="100" t="s">
        <v>324</v>
      </c>
      <c r="B12" s="18"/>
      <c r="C12" s="18"/>
      <c r="D12" s="18"/>
      <c r="E12" s="18"/>
      <c r="F12" s="18"/>
    </row>
    <row r="13" spans="1:6" s="44" customFormat="1" ht="43.5" customHeight="1">
      <c r="A13" s="57" t="s">
        <v>216</v>
      </c>
      <c r="B13" s="57" t="s">
        <v>223</v>
      </c>
      <c r="C13" s="57" t="s">
        <v>224</v>
      </c>
      <c r="D13" s="218" t="s">
        <v>554</v>
      </c>
      <c r="E13" s="218" t="s">
        <v>555</v>
      </c>
      <c r="F13" s="43"/>
    </row>
    <row r="14" spans="1:6" s="87" customFormat="1" ht="31.5" customHeight="1">
      <c r="A14" s="71" t="s">
        <v>46</v>
      </c>
      <c r="B14" s="92" t="s">
        <v>287</v>
      </c>
      <c r="C14" s="92" t="s">
        <v>150</v>
      </c>
      <c r="D14" s="227"/>
      <c r="E14" s="227"/>
    </row>
    <row r="15" spans="1:6" s="87" customFormat="1" ht="43.5" customHeight="1">
      <c r="A15" s="71">
        <v>1</v>
      </c>
      <c r="B15" s="92" t="s">
        <v>288</v>
      </c>
      <c r="C15" s="92" t="s">
        <v>151</v>
      </c>
      <c r="D15" s="228">
        <v>1.5001431719269273E-2</v>
      </c>
      <c r="E15" s="229">
        <v>1.500172846551636E-2</v>
      </c>
    </row>
    <row r="16" spans="1:6" s="87" customFormat="1" ht="56.25" customHeight="1">
      <c r="A16" s="71">
        <v>2</v>
      </c>
      <c r="B16" s="92" t="s">
        <v>289</v>
      </c>
      <c r="C16" s="92" t="s">
        <v>152</v>
      </c>
      <c r="D16" s="228">
        <v>2.3422043739317459E-3</v>
      </c>
      <c r="E16" s="229">
        <v>4.7033797052777162E-3</v>
      </c>
    </row>
    <row r="17" spans="1:5" s="87" customFormat="1" ht="82.5" customHeight="1">
      <c r="A17" s="71">
        <v>3</v>
      </c>
      <c r="B17" s="93" t="s">
        <v>290</v>
      </c>
      <c r="C17" s="92" t="s">
        <v>153</v>
      </c>
      <c r="D17" s="228">
        <v>2.4977418468524401E-3</v>
      </c>
      <c r="E17" s="229">
        <v>5.0508733643615062E-3</v>
      </c>
    </row>
    <row r="18" spans="1:5" s="87" customFormat="1" ht="48" customHeight="1">
      <c r="A18" s="71">
        <v>4</v>
      </c>
      <c r="B18" s="92" t="s">
        <v>291</v>
      </c>
      <c r="C18" s="92" t="s">
        <v>154</v>
      </c>
      <c r="D18" s="228">
        <v>4.9135940919186195E-4</v>
      </c>
      <c r="E18" s="229">
        <v>1.0267356601274924E-3</v>
      </c>
    </row>
    <row r="19" spans="1:5" s="87" customFormat="1" ht="81" customHeight="1">
      <c r="A19" s="71">
        <v>5</v>
      </c>
      <c r="B19" s="93" t="s">
        <v>292</v>
      </c>
      <c r="C19" s="92" t="s">
        <v>155</v>
      </c>
      <c r="D19" s="228">
        <v>3.8974422268854775E-3</v>
      </c>
      <c r="E19" s="229">
        <v>4.9082842705956238E-3</v>
      </c>
    </row>
    <row r="20" spans="1:5" s="87" customFormat="1" ht="42" customHeight="1">
      <c r="A20" s="71">
        <v>6</v>
      </c>
      <c r="B20" s="92" t="s">
        <v>293</v>
      </c>
      <c r="C20" s="92" t="s">
        <v>156</v>
      </c>
      <c r="D20" s="228">
        <v>2.4825766028685789E-2</v>
      </c>
      <c r="E20" s="229">
        <v>3.1935528030455622E-2</v>
      </c>
    </row>
    <row r="21" spans="1:5" s="87" customFormat="1" ht="69.75" customHeight="1">
      <c r="A21" s="71">
        <v>7</v>
      </c>
      <c r="B21" s="93" t="s">
        <v>294</v>
      </c>
      <c r="C21" s="92" t="s">
        <v>157</v>
      </c>
      <c r="D21" s="229">
        <v>7.8797835650444465</v>
      </c>
      <c r="E21" s="229">
        <v>4.9903983511678218</v>
      </c>
    </row>
    <row r="22" spans="1:5" s="87" customFormat="1" ht="25.5">
      <c r="A22" s="71" t="s">
        <v>56</v>
      </c>
      <c r="B22" s="92" t="s">
        <v>295</v>
      </c>
      <c r="C22" s="92" t="s">
        <v>158</v>
      </c>
      <c r="D22" s="228"/>
      <c r="E22" s="230"/>
    </row>
    <row r="23" spans="1:5" s="87" customFormat="1" ht="30" customHeight="1">
      <c r="A23" s="523">
        <v>1</v>
      </c>
      <c r="B23" s="92" t="s">
        <v>296</v>
      </c>
      <c r="C23" s="92" t="s">
        <v>159</v>
      </c>
      <c r="D23" s="230">
        <v>73005944600</v>
      </c>
      <c r="E23" s="471">
        <v>47048516500</v>
      </c>
    </row>
    <row r="24" spans="1:5" s="87" customFormat="1" ht="39.75" customHeight="1">
      <c r="A24" s="523"/>
      <c r="B24" s="92" t="s">
        <v>297</v>
      </c>
      <c r="C24" s="92" t="s">
        <v>160</v>
      </c>
      <c r="D24" s="231">
        <v>73005944600</v>
      </c>
      <c r="E24" s="230">
        <v>47048516500</v>
      </c>
    </row>
    <row r="25" spans="1:5" s="87" customFormat="1" ht="42.75" customHeight="1">
      <c r="A25" s="523"/>
      <c r="B25" s="92" t="s">
        <v>298</v>
      </c>
      <c r="C25" s="92" t="s">
        <v>161</v>
      </c>
      <c r="D25" s="232">
        <v>7300594.46</v>
      </c>
      <c r="E25" s="233">
        <v>4704851.6500000004</v>
      </c>
    </row>
    <row r="26" spans="1:5" s="87" customFormat="1" ht="32.25" customHeight="1">
      <c r="A26" s="523">
        <v>2</v>
      </c>
      <c r="B26" s="92" t="s">
        <v>299</v>
      </c>
      <c r="C26" s="92" t="s">
        <v>162</v>
      </c>
      <c r="D26" s="230">
        <v>35119465100</v>
      </c>
      <c r="E26" s="230">
        <v>25957428100</v>
      </c>
    </row>
    <row r="27" spans="1:5" s="87" customFormat="1" ht="31.5" customHeight="1">
      <c r="A27" s="523"/>
      <c r="B27" s="92" t="s">
        <v>300</v>
      </c>
      <c r="C27" s="92" t="s">
        <v>163</v>
      </c>
      <c r="D27" s="234">
        <v>13642932.289999999</v>
      </c>
      <c r="E27" s="234">
        <v>5342466.71</v>
      </c>
    </row>
    <row r="28" spans="1:5" s="87" customFormat="1" ht="30" customHeight="1">
      <c r="A28" s="523"/>
      <c r="B28" s="92" t="s">
        <v>301</v>
      </c>
      <c r="C28" s="92" t="s">
        <v>164</v>
      </c>
      <c r="D28" s="230">
        <v>136429322900</v>
      </c>
      <c r="E28" s="230">
        <v>53424667100</v>
      </c>
    </row>
    <row r="29" spans="1:5" s="87" customFormat="1" ht="30.75" customHeight="1">
      <c r="A29" s="523"/>
      <c r="B29" s="92" t="s">
        <v>302</v>
      </c>
      <c r="C29" s="92" t="s">
        <v>165</v>
      </c>
      <c r="D29" s="234">
        <v>-10130985.779999999</v>
      </c>
      <c r="E29" s="230">
        <v>-2746723.9</v>
      </c>
    </row>
    <row r="30" spans="1:5" s="87" customFormat="1" ht="42.75" customHeight="1">
      <c r="A30" s="523"/>
      <c r="B30" s="92" t="s">
        <v>303</v>
      </c>
      <c r="C30" s="92" t="s">
        <v>166</v>
      </c>
      <c r="D30" s="230">
        <v>-101309857800</v>
      </c>
      <c r="E30" s="230">
        <v>-27467239000</v>
      </c>
    </row>
    <row r="31" spans="1:5" s="87" customFormat="1" ht="33" customHeight="1">
      <c r="A31" s="523">
        <v>3</v>
      </c>
      <c r="B31" s="92" t="s">
        <v>304</v>
      </c>
      <c r="C31" s="92" t="s">
        <v>167</v>
      </c>
      <c r="D31" s="230">
        <v>108125409700</v>
      </c>
      <c r="E31" s="230">
        <v>73005944600</v>
      </c>
    </row>
    <row r="32" spans="1:5" s="87" customFormat="1" ht="42.75" customHeight="1">
      <c r="A32" s="523"/>
      <c r="B32" s="92" t="s">
        <v>305</v>
      </c>
      <c r="C32" s="92" t="s">
        <v>168</v>
      </c>
      <c r="D32" s="231">
        <v>108125409700</v>
      </c>
      <c r="E32" s="230">
        <v>73005944600</v>
      </c>
    </row>
    <row r="33" spans="1:6" s="87" customFormat="1" ht="45" customHeight="1">
      <c r="A33" s="523"/>
      <c r="B33" s="92" t="s">
        <v>306</v>
      </c>
      <c r="C33" s="92" t="s">
        <v>169</v>
      </c>
      <c r="D33" s="232">
        <v>10812540.970000001</v>
      </c>
      <c r="E33" s="233">
        <v>7300594.46</v>
      </c>
    </row>
    <row r="34" spans="1:6" s="87" customFormat="1" ht="55.5" customHeight="1">
      <c r="A34" s="71">
        <v>4</v>
      </c>
      <c r="B34" s="92" t="s">
        <v>307</v>
      </c>
      <c r="C34" s="92" t="s">
        <v>170</v>
      </c>
      <c r="D34" s="491">
        <v>0</v>
      </c>
      <c r="E34" s="229">
        <v>0</v>
      </c>
    </row>
    <row r="35" spans="1:6" s="87" customFormat="1" ht="39.75" customHeight="1">
      <c r="A35" s="71">
        <v>5</v>
      </c>
      <c r="B35" s="92" t="s">
        <v>308</v>
      </c>
      <c r="C35" s="92" t="s">
        <v>171</v>
      </c>
      <c r="D35" s="491">
        <v>0.89870000000000005</v>
      </c>
      <c r="E35" s="229">
        <v>0.87460000000000004</v>
      </c>
    </row>
    <row r="36" spans="1:6" s="87" customFormat="1" ht="39" customHeight="1">
      <c r="A36" s="71">
        <v>6</v>
      </c>
      <c r="B36" s="92" t="s">
        <v>309</v>
      </c>
      <c r="C36" s="92" t="s">
        <v>172</v>
      </c>
      <c r="D36" s="491">
        <v>0</v>
      </c>
      <c r="E36" s="229">
        <v>0</v>
      </c>
    </row>
    <row r="37" spans="1:6" s="87" customFormat="1" ht="38.25" customHeight="1">
      <c r="A37" s="71">
        <v>7</v>
      </c>
      <c r="B37" s="92" t="s">
        <v>310</v>
      </c>
      <c r="C37" s="92" t="s">
        <v>173</v>
      </c>
      <c r="D37" s="492">
        <v>328</v>
      </c>
      <c r="E37" s="235">
        <v>317</v>
      </c>
    </row>
    <row r="38" spans="1:6" s="87" customFormat="1" ht="36.75" customHeight="1">
      <c r="A38" s="71">
        <v>8</v>
      </c>
      <c r="B38" s="92" t="s">
        <v>311</v>
      </c>
      <c r="C38" s="92" t="s">
        <v>174</v>
      </c>
      <c r="D38" s="236">
        <v>11029.77</v>
      </c>
      <c r="E38" s="236">
        <v>10988.4</v>
      </c>
    </row>
    <row r="39" spans="1:6" s="23" customFormat="1" ht="12.75">
      <c r="A39" s="26"/>
      <c r="B39" s="26"/>
      <c r="C39" s="26"/>
      <c r="D39" s="38"/>
      <c r="E39" s="38"/>
      <c r="F39" s="26"/>
    </row>
    <row r="40" spans="1:6" s="23" customFormat="1" ht="12.75">
      <c r="A40" s="26"/>
      <c r="B40" s="26"/>
      <c r="C40" s="26"/>
      <c r="D40" s="26"/>
      <c r="E40" s="26"/>
      <c r="F40" s="26"/>
    </row>
    <row r="41" spans="1:6" s="23" customFormat="1" ht="12.75">
      <c r="A41" s="9" t="s">
        <v>190</v>
      </c>
      <c r="B41" s="7"/>
      <c r="C41" s="8"/>
      <c r="D41" s="10" t="s">
        <v>191</v>
      </c>
      <c r="E41" s="26"/>
      <c r="F41" s="26"/>
    </row>
    <row r="42" spans="1:6" s="23" customFormat="1" ht="12.75">
      <c r="A42" s="11" t="s">
        <v>192</v>
      </c>
      <c r="B42" s="7"/>
      <c r="C42" s="8"/>
      <c r="D42" s="12" t="s">
        <v>193</v>
      </c>
      <c r="E42" s="26"/>
      <c r="F42" s="26"/>
    </row>
    <row r="43" spans="1:6" s="23" customFormat="1" ht="12.75">
      <c r="A43" s="7"/>
      <c r="B43" s="7"/>
      <c r="C43" s="8"/>
      <c r="D43" s="8"/>
      <c r="E43" s="26"/>
      <c r="F43" s="26"/>
    </row>
    <row r="44" spans="1:6" s="23" customFormat="1" ht="12.75">
      <c r="A44" s="7"/>
      <c r="B44" s="7"/>
      <c r="C44" s="8"/>
      <c r="D44" s="8"/>
      <c r="E44" s="26"/>
      <c r="F44" s="26"/>
    </row>
    <row r="45" spans="1:6" s="23" customFormat="1" ht="12.75">
      <c r="A45" s="7"/>
      <c r="B45" s="7"/>
      <c r="C45" s="8"/>
      <c r="D45" s="8"/>
      <c r="E45" s="26"/>
      <c r="F45" s="26"/>
    </row>
    <row r="46" spans="1:6" s="23" customFormat="1" ht="12.75">
      <c r="A46" s="7"/>
      <c r="B46" s="7"/>
      <c r="C46" s="8"/>
      <c r="D46" s="8"/>
      <c r="E46" s="26"/>
      <c r="F46" s="26"/>
    </row>
    <row r="47" spans="1:6" s="23" customFormat="1" ht="12.75">
      <c r="A47" s="7"/>
      <c r="B47" s="7"/>
      <c r="C47" s="8"/>
      <c r="D47" s="8"/>
      <c r="E47" s="26"/>
      <c r="F47" s="26"/>
    </row>
    <row r="48" spans="1:6" s="23" customFormat="1" ht="12.75">
      <c r="A48" s="7"/>
      <c r="B48" s="7"/>
      <c r="C48" s="8"/>
      <c r="D48" s="8"/>
      <c r="E48" s="26"/>
      <c r="F48" s="26"/>
    </row>
    <row r="49" spans="1:6" s="23" customFormat="1" ht="12.75">
      <c r="A49" s="7"/>
      <c r="B49" s="7"/>
      <c r="C49" s="8"/>
      <c r="D49" s="8"/>
      <c r="E49" s="26"/>
      <c r="F49" s="26"/>
    </row>
    <row r="50" spans="1:6" s="23" customFormat="1" ht="12.75">
      <c r="A50" s="13"/>
      <c r="B50" s="13"/>
      <c r="C50" s="8"/>
      <c r="D50" s="14"/>
      <c r="E50" s="14"/>
      <c r="F50" s="26"/>
    </row>
    <row r="51" spans="1:6" s="23" customFormat="1" ht="12.75">
      <c r="A51" s="19" t="s">
        <v>256</v>
      </c>
      <c r="B51" s="7"/>
      <c r="C51" s="8"/>
      <c r="D51" s="21" t="s">
        <v>546</v>
      </c>
      <c r="E51" s="26"/>
      <c r="F51" s="26"/>
    </row>
    <row r="52" spans="1:6" s="23" customFormat="1" ht="12.75">
      <c r="A52" s="19" t="s">
        <v>547</v>
      </c>
      <c r="B52" s="7"/>
      <c r="C52" s="8"/>
      <c r="D52" s="21"/>
      <c r="E52" s="26"/>
      <c r="F52" s="26"/>
    </row>
    <row r="53" spans="1:6" s="23" customFormat="1" ht="12.75">
      <c r="A53" s="7" t="s">
        <v>257</v>
      </c>
      <c r="B53" s="7"/>
      <c r="C53" s="8"/>
      <c r="D53" s="20"/>
      <c r="E53" s="26"/>
      <c r="F53" s="26"/>
    </row>
    <row r="54" spans="1:6">
      <c r="A54" s="18"/>
      <c r="B54" s="18"/>
      <c r="C54" s="18"/>
      <c r="D54" s="18"/>
      <c r="E54" s="18"/>
      <c r="F54" s="18"/>
    </row>
    <row r="55" spans="1:6">
      <c r="A55" s="18"/>
      <c r="B55" s="18"/>
      <c r="C55" s="18"/>
      <c r="D55" s="18"/>
      <c r="E55" s="18"/>
      <c r="F55" s="18"/>
    </row>
  </sheetData>
  <mergeCells count="15">
    <mergeCell ref="A1:F1"/>
    <mergeCell ref="A2:F2"/>
    <mergeCell ref="A7:B7"/>
    <mergeCell ref="C7:F7"/>
    <mergeCell ref="A26:A30"/>
    <mergeCell ref="A31:A33"/>
    <mergeCell ref="A9:B9"/>
    <mergeCell ref="C9:F9"/>
    <mergeCell ref="A3:F4"/>
    <mergeCell ref="A5:F5"/>
    <mergeCell ref="A8:B8"/>
    <mergeCell ref="C8:F8"/>
    <mergeCell ref="A10:B10"/>
    <mergeCell ref="C10:F10"/>
    <mergeCell ref="A23:A25"/>
  </mergeCells>
  <printOptions horizontalCentered="1"/>
  <pageMargins left="0.36" right="0.3" top="0.59" bottom="0.54"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M45"/>
  <sheetViews>
    <sheetView view="pageBreakPreview" topLeftCell="A10" zoomScale="85" zoomScaleNormal="100" zoomScaleSheetLayoutView="85" workbookViewId="0">
      <selection activeCell="E16" sqref="E16:F16"/>
    </sheetView>
  </sheetViews>
  <sheetFormatPr defaultRowHeight="12.75"/>
  <cols>
    <col min="1" max="1" width="7.42578125" style="2" customWidth="1"/>
    <col min="2" max="2" width="5.28515625" style="2" customWidth="1"/>
    <col min="3" max="3" width="52.5703125" customWidth="1"/>
    <col min="4" max="4" width="11.7109375" customWidth="1"/>
    <col min="5" max="5" width="28.42578125" customWidth="1"/>
    <col min="6" max="6" width="29.85546875" customWidth="1"/>
    <col min="7" max="7" width="5.140625" customWidth="1"/>
    <col min="8" max="8" width="12.85546875" customWidth="1"/>
    <col min="9" max="9" width="9.140625" style="5"/>
    <col min="10" max="10" width="15.7109375" style="5" hidden="1" customWidth="1"/>
    <col min="11" max="11" width="15.42578125" style="5" hidden="1" customWidth="1"/>
    <col min="12" max="16384" width="9.140625" style="5"/>
  </cols>
  <sheetData>
    <row r="1" spans="1:13" ht="24.75" customHeight="1">
      <c r="A1" s="527" t="s">
        <v>221</v>
      </c>
      <c r="B1" s="527"/>
      <c r="C1" s="527"/>
      <c r="D1" s="527"/>
      <c r="E1" s="527"/>
      <c r="F1" s="527"/>
      <c r="G1" s="3"/>
      <c r="H1" s="3"/>
    </row>
    <row r="2" spans="1:13" ht="26.25" customHeight="1">
      <c r="A2" s="528" t="s">
        <v>254</v>
      </c>
      <c r="B2" s="528"/>
      <c r="C2" s="528"/>
      <c r="D2" s="528"/>
      <c r="E2" s="528"/>
      <c r="F2" s="528"/>
      <c r="G2" s="3"/>
      <c r="H2" s="3"/>
    </row>
    <row r="3" spans="1:13" ht="15">
      <c r="A3" s="525" t="s">
        <v>255</v>
      </c>
      <c r="B3" s="525"/>
      <c r="C3" s="525"/>
      <c r="D3" s="525"/>
      <c r="E3" s="525"/>
      <c r="F3" s="525"/>
      <c r="G3" s="525"/>
      <c r="H3" s="47"/>
    </row>
    <row r="4" spans="1:13" ht="22.5" customHeight="1">
      <c r="A4" s="525"/>
      <c r="B4" s="525"/>
      <c r="C4" s="525"/>
      <c r="D4" s="525"/>
      <c r="E4" s="525"/>
      <c r="F4" s="525"/>
      <c r="G4" s="525"/>
      <c r="H4" s="47"/>
    </row>
    <row r="5" spans="1:13" s="4" customFormat="1">
      <c r="A5" s="521" t="str">
        <f>'ngay thang'!B10</f>
        <v>Tháng 9 năm 2020/September 2020</v>
      </c>
      <c r="B5" s="521"/>
      <c r="C5" s="521"/>
      <c r="D5" s="521"/>
      <c r="E5" s="521"/>
      <c r="F5" s="521"/>
      <c r="G5" s="521"/>
      <c r="H5" s="270"/>
    </row>
    <row r="6" spans="1:13">
      <c r="A6" s="48"/>
      <c r="B6" s="48"/>
      <c r="C6" s="48"/>
      <c r="D6" s="48"/>
      <c r="E6" s="48"/>
      <c r="F6" s="3"/>
      <c r="G6" s="3"/>
      <c r="H6" s="3"/>
    </row>
    <row r="7" spans="1:13" ht="30.75" customHeight="1">
      <c r="A7" s="60"/>
      <c r="B7" s="524" t="s">
        <v>262</v>
      </c>
      <c r="C7" s="524"/>
      <c r="D7" s="505" t="s">
        <v>544</v>
      </c>
      <c r="E7" s="505"/>
      <c r="F7" s="505"/>
      <c r="G7" s="505"/>
      <c r="H7" s="45"/>
    </row>
    <row r="8" spans="1:13" ht="30.75" customHeight="1">
      <c r="A8" s="61"/>
      <c r="B8" s="526" t="s">
        <v>261</v>
      </c>
      <c r="C8" s="526"/>
      <c r="D8" s="526" t="s">
        <v>263</v>
      </c>
      <c r="E8" s="526"/>
      <c r="F8" s="526"/>
      <c r="G8" s="61"/>
      <c r="H8" s="46"/>
    </row>
    <row r="9" spans="1:13" ht="30.75" customHeight="1">
      <c r="A9" s="60"/>
      <c r="B9" s="524" t="s">
        <v>264</v>
      </c>
      <c r="C9" s="524"/>
      <c r="D9" s="505" t="s">
        <v>350</v>
      </c>
      <c r="E9" s="505"/>
      <c r="F9" s="505"/>
      <c r="G9" s="111"/>
      <c r="H9" s="45"/>
    </row>
    <row r="10" spans="1:13" ht="30.75" customHeight="1">
      <c r="A10" s="62"/>
      <c r="B10" s="526" t="s">
        <v>265</v>
      </c>
      <c r="C10" s="526"/>
      <c r="D10" s="504" t="str">
        <f>'ngay thang'!B14</f>
        <v>Ngày 02 tháng 10 năm 2020
02 Oct 2020</v>
      </c>
      <c r="E10" s="504"/>
      <c r="F10" s="504"/>
      <c r="G10" s="114"/>
      <c r="H10" s="46"/>
    </row>
    <row r="11" spans="1:13">
      <c r="A11" s="24"/>
      <c r="B11" s="24"/>
      <c r="C11" s="4"/>
      <c r="D11" s="4"/>
      <c r="E11" s="4"/>
      <c r="F11" s="4"/>
      <c r="G11" s="4"/>
      <c r="H11" s="4"/>
    </row>
    <row r="12" spans="1:13" s="6" customFormat="1" ht="58.5" customHeight="1">
      <c r="A12" s="529" t="s">
        <v>213</v>
      </c>
      <c r="B12" s="529"/>
      <c r="C12" s="95" t="s">
        <v>222</v>
      </c>
      <c r="D12" s="95" t="s">
        <v>188</v>
      </c>
      <c r="E12" s="67" t="s">
        <v>344</v>
      </c>
      <c r="F12" s="67" t="s">
        <v>345</v>
      </c>
      <c r="G12" s="3"/>
      <c r="H12" s="3"/>
    </row>
    <row r="13" spans="1:13" s="6" customFormat="1" ht="30" customHeight="1">
      <c r="A13" s="96" t="s">
        <v>46</v>
      </c>
      <c r="B13" s="96"/>
      <c r="C13" s="97" t="s">
        <v>312</v>
      </c>
      <c r="D13" s="98" t="s">
        <v>175</v>
      </c>
      <c r="E13" s="489">
        <v>80221911383</v>
      </c>
      <c r="F13" s="489">
        <v>51493270883</v>
      </c>
      <c r="G13" s="3"/>
      <c r="H13" s="3"/>
      <c r="J13" s="40">
        <v>56410764067</v>
      </c>
      <c r="K13" s="40">
        <v>-23079139808</v>
      </c>
      <c r="L13" s="40"/>
      <c r="M13" s="40"/>
    </row>
    <row r="14" spans="1:13" s="6" customFormat="1" ht="38.25">
      <c r="A14" s="96" t="s">
        <v>56</v>
      </c>
      <c r="B14" s="96"/>
      <c r="C14" s="97" t="s">
        <v>313</v>
      </c>
      <c r="D14" s="98" t="s">
        <v>176</v>
      </c>
      <c r="E14" s="489">
        <v>579583019</v>
      </c>
      <c r="F14" s="489">
        <v>253847883</v>
      </c>
      <c r="G14" s="3"/>
      <c r="H14" s="3"/>
      <c r="J14" s="40">
        <v>406603459</v>
      </c>
      <c r="K14" s="40">
        <v>-263864955</v>
      </c>
      <c r="L14" s="40"/>
      <c r="M14" s="40"/>
    </row>
    <row r="15" spans="1:13" s="6" customFormat="1" ht="54.75" customHeight="1">
      <c r="A15" s="530"/>
      <c r="B15" s="50" t="s">
        <v>111</v>
      </c>
      <c r="C15" s="52" t="s">
        <v>314</v>
      </c>
      <c r="D15" s="49" t="s">
        <v>177</v>
      </c>
      <c r="E15" s="490">
        <v>579583019</v>
      </c>
      <c r="F15" s="490">
        <v>253847883</v>
      </c>
      <c r="G15" s="3"/>
      <c r="H15" s="3"/>
      <c r="J15" s="40">
        <v>406603459</v>
      </c>
      <c r="K15" s="40">
        <v>-263864955</v>
      </c>
      <c r="L15" s="40"/>
      <c r="M15" s="40"/>
    </row>
    <row r="16" spans="1:13" s="6" customFormat="1" ht="53.25" customHeight="1">
      <c r="A16" s="531"/>
      <c r="B16" s="50" t="s">
        <v>113</v>
      </c>
      <c r="C16" s="52" t="s">
        <v>315</v>
      </c>
      <c r="D16" s="49" t="s">
        <v>178</v>
      </c>
      <c r="E16" s="490"/>
      <c r="F16" s="490"/>
      <c r="G16" s="3"/>
      <c r="H16" s="3"/>
      <c r="J16" s="40">
        <v>0</v>
      </c>
      <c r="K16" s="40">
        <v>0</v>
      </c>
      <c r="L16" s="40"/>
      <c r="M16" s="40"/>
    </row>
    <row r="17" spans="1:13" s="6" customFormat="1" ht="51.75" customHeight="1">
      <c r="A17" s="96" t="s">
        <v>134</v>
      </c>
      <c r="B17" s="96"/>
      <c r="C17" s="97" t="s">
        <v>316</v>
      </c>
      <c r="D17" s="96" t="s">
        <v>179</v>
      </c>
      <c r="E17" s="489">
        <v>38458384457</v>
      </c>
      <c r="F17" s="489">
        <v>28474792617</v>
      </c>
      <c r="G17" s="3"/>
      <c r="H17" s="3"/>
      <c r="J17" s="40">
        <v>-2147850000</v>
      </c>
      <c r="K17" s="40">
        <v>2147850000</v>
      </c>
      <c r="L17" s="40"/>
      <c r="M17" s="40"/>
    </row>
    <row r="18" spans="1:13" s="6" customFormat="1" ht="29.25" customHeight="1">
      <c r="A18" s="530"/>
      <c r="B18" s="49" t="s">
        <v>180</v>
      </c>
      <c r="C18" s="52" t="s">
        <v>317</v>
      </c>
      <c r="D18" s="49" t="s">
        <v>181</v>
      </c>
      <c r="E18" s="490">
        <v>150030572193</v>
      </c>
      <c r="F18" s="490">
        <v>58606334747</v>
      </c>
      <c r="G18" s="3"/>
      <c r="H18" s="3"/>
      <c r="J18" s="40">
        <v>0</v>
      </c>
      <c r="K18" s="40">
        <v>0</v>
      </c>
      <c r="L18" s="40"/>
      <c r="M18" s="40"/>
    </row>
    <row r="19" spans="1:13" s="6" customFormat="1" ht="29.25" customHeight="1">
      <c r="A19" s="531"/>
      <c r="B19" s="49" t="s">
        <v>182</v>
      </c>
      <c r="C19" s="52" t="s">
        <v>318</v>
      </c>
      <c r="D19" s="49" t="s">
        <v>183</v>
      </c>
      <c r="E19" s="490">
        <v>111572187736</v>
      </c>
      <c r="F19" s="490">
        <v>30131542130</v>
      </c>
      <c r="G19" s="3"/>
      <c r="H19" s="3"/>
      <c r="J19" s="40">
        <v>2147850000</v>
      </c>
      <c r="K19" s="40">
        <v>-2147850000</v>
      </c>
      <c r="L19" s="40"/>
      <c r="M19" s="40"/>
    </row>
    <row r="20" spans="1:13" s="42" customFormat="1" ht="39" customHeight="1">
      <c r="A20" s="96" t="s">
        <v>136</v>
      </c>
      <c r="B20" s="96"/>
      <c r="C20" s="99" t="s">
        <v>319</v>
      </c>
      <c r="D20" s="96" t="s">
        <v>184</v>
      </c>
      <c r="E20" s="489">
        <v>119259878859</v>
      </c>
      <c r="F20" s="489">
        <v>80221911383</v>
      </c>
      <c r="G20" s="41"/>
      <c r="H20" s="101">
        <v>0</v>
      </c>
      <c r="J20" s="40">
        <v>54669517526</v>
      </c>
      <c r="K20" s="40">
        <v>-21195154763</v>
      </c>
      <c r="L20" s="40"/>
      <c r="M20" s="40"/>
    </row>
    <row r="21" spans="1:13" s="6" customFormat="1">
      <c r="A21" s="53"/>
      <c r="B21" s="53"/>
      <c r="C21" s="54"/>
      <c r="D21" s="53"/>
      <c r="E21" s="55"/>
      <c r="F21" s="55"/>
      <c r="G21" s="3"/>
      <c r="H21" s="3"/>
    </row>
    <row r="22" spans="1:13" s="6" customFormat="1">
      <c r="A22" s="25"/>
      <c r="B22" s="25"/>
      <c r="C22" s="3"/>
      <c r="D22" s="3"/>
      <c r="E22" s="3"/>
      <c r="F22" s="3"/>
      <c r="G22" s="3"/>
      <c r="H22" s="3"/>
    </row>
    <row r="23" spans="1:13" s="6" customFormat="1">
      <c r="A23" s="9" t="s">
        <v>190</v>
      </c>
      <c r="B23" s="7"/>
      <c r="C23" s="8"/>
      <c r="D23" s="7"/>
      <c r="E23" s="10" t="s">
        <v>191</v>
      </c>
      <c r="F23" s="3"/>
      <c r="G23" s="3"/>
      <c r="H23" s="3"/>
    </row>
    <row r="24" spans="1:13" s="6" customFormat="1">
      <c r="A24" s="11" t="s">
        <v>192</v>
      </c>
      <c r="B24" s="7"/>
      <c r="C24" s="8"/>
      <c r="D24" s="7"/>
      <c r="E24" s="12" t="s">
        <v>193</v>
      </c>
      <c r="F24" s="3"/>
      <c r="G24" s="3"/>
      <c r="H24" s="3"/>
    </row>
    <row r="25" spans="1:13" s="6" customFormat="1">
      <c r="A25" s="7"/>
      <c r="B25" s="7"/>
      <c r="C25" s="8"/>
      <c r="D25" s="7"/>
      <c r="E25" s="8"/>
      <c r="F25" s="3"/>
      <c r="G25" s="3"/>
      <c r="H25" s="3"/>
    </row>
    <row r="26" spans="1:13" s="6" customFormat="1">
      <c r="A26" s="7"/>
      <c r="B26" s="7"/>
      <c r="C26" s="8"/>
      <c r="D26" s="7"/>
      <c r="E26" s="8"/>
      <c r="F26" s="3"/>
      <c r="G26" s="3"/>
      <c r="H26" s="3"/>
    </row>
    <row r="27" spans="1:13" s="6" customFormat="1">
      <c r="A27" s="7"/>
      <c r="B27" s="7"/>
      <c r="C27" s="8"/>
      <c r="D27" s="7"/>
      <c r="E27" s="8"/>
      <c r="F27" s="3"/>
      <c r="G27" s="3"/>
      <c r="H27" s="3"/>
    </row>
    <row r="28" spans="1:13" s="6" customFormat="1">
      <c r="A28" s="7"/>
      <c r="B28" s="7"/>
      <c r="C28" s="8"/>
      <c r="D28" s="7"/>
      <c r="E28" s="8"/>
      <c r="F28" s="3"/>
      <c r="G28" s="3"/>
      <c r="H28" s="3"/>
    </row>
    <row r="29" spans="1:13" s="6" customFormat="1">
      <c r="A29" s="7"/>
      <c r="B29" s="7"/>
      <c r="C29" s="8"/>
      <c r="D29" s="7"/>
      <c r="E29" s="8"/>
      <c r="F29" s="3"/>
      <c r="G29" s="3"/>
      <c r="H29" s="3"/>
    </row>
    <row r="30" spans="1:13" s="6" customFormat="1">
      <c r="A30" s="7"/>
      <c r="B30" s="7"/>
      <c r="C30" s="8"/>
      <c r="D30" s="7"/>
      <c r="E30" s="8"/>
      <c r="F30" s="3"/>
      <c r="G30" s="3"/>
      <c r="H30" s="3"/>
    </row>
    <row r="31" spans="1:13">
      <c r="A31" s="7"/>
      <c r="B31" s="7"/>
      <c r="C31" s="8"/>
      <c r="D31" s="7"/>
      <c r="E31" s="8"/>
      <c r="F31" s="4"/>
      <c r="G31" s="4"/>
      <c r="H31" s="4"/>
    </row>
    <row r="32" spans="1:13">
      <c r="A32" s="13"/>
      <c r="B32" s="13"/>
      <c r="C32" s="14"/>
      <c r="D32" s="7"/>
      <c r="E32" s="14"/>
      <c r="F32" s="17"/>
      <c r="G32" s="4"/>
      <c r="H32" s="4"/>
    </row>
    <row r="33" spans="1:8">
      <c r="A33" s="19" t="s">
        <v>256</v>
      </c>
      <c r="B33" s="7"/>
      <c r="C33" s="8"/>
      <c r="D33" s="7"/>
      <c r="E33" s="21" t="s">
        <v>546</v>
      </c>
      <c r="F33" s="4"/>
      <c r="G33" s="4"/>
      <c r="H33" s="4"/>
    </row>
    <row r="34" spans="1:8">
      <c r="A34" s="19" t="s">
        <v>547</v>
      </c>
      <c r="B34" s="7"/>
      <c r="C34" s="8"/>
      <c r="D34" s="7"/>
      <c r="E34" s="21"/>
      <c r="F34" s="4"/>
      <c r="G34" s="4"/>
      <c r="H34" s="4"/>
    </row>
    <row r="35" spans="1:8">
      <c r="A35" s="7" t="s">
        <v>257</v>
      </c>
      <c r="B35" s="7"/>
      <c r="C35" s="8"/>
      <c r="D35" s="7"/>
      <c r="E35" s="20"/>
      <c r="F35" s="4"/>
      <c r="G35" s="4"/>
      <c r="H35" s="4"/>
    </row>
    <row r="36" spans="1:8">
      <c r="A36" s="24"/>
      <c r="B36" s="24"/>
      <c r="C36" s="4"/>
      <c r="D36" s="4"/>
      <c r="E36" s="4"/>
      <c r="F36" s="4"/>
      <c r="G36" s="4"/>
      <c r="H36" s="4"/>
    </row>
    <row r="37" spans="1:8">
      <c r="A37" s="24"/>
      <c r="B37" s="24"/>
      <c r="C37" s="4"/>
      <c r="D37" s="4"/>
      <c r="E37" s="4"/>
      <c r="F37" s="4"/>
      <c r="G37" s="4"/>
      <c r="H37" s="4"/>
    </row>
    <row r="38" spans="1:8">
      <c r="A38" s="24"/>
      <c r="B38" s="24"/>
      <c r="C38" s="4"/>
      <c r="D38" s="4"/>
      <c r="E38" s="4"/>
      <c r="F38" s="4"/>
      <c r="G38" s="4"/>
      <c r="H38" s="4"/>
    </row>
    <row r="39" spans="1:8">
      <c r="A39" s="24"/>
      <c r="B39" s="24"/>
      <c r="C39" s="4"/>
      <c r="D39" s="4"/>
      <c r="E39" s="4"/>
      <c r="F39" s="4"/>
      <c r="G39" s="4"/>
      <c r="H39" s="4"/>
    </row>
    <row r="40" spans="1:8">
      <c r="A40" s="24"/>
      <c r="B40" s="24"/>
      <c r="C40" s="4"/>
      <c r="D40" s="4"/>
      <c r="E40" s="4"/>
      <c r="F40" s="4"/>
      <c r="G40" s="4"/>
      <c r="H40" s="4"/>
    </row>
    <row r="41" spans="1:8">
      <c r="A41" s="24"/>
      <c r="B41" s="24"/>
      <c r="C41" s="4"/>
      <c r="D41" s="4"/>
      <c r="E41" s="4"/>
      <c r="F41" s="4"/>
      <c r="G41" s="4"/>
      <c r="H41" s="4"/>
    </row>
    <row r="42" spans="1:8">
      <c r="A42" s="24"/>
      <c r="B42" s="24"/>
      <c r="C42" s="4"/>
      <c r="D42" s="4"/>
      <c r="E42" s="4"/>
      <c r="F42" s="4"/>
      <c r="G42" s="4"/>
      <c r="H42" s="4"/>
    </row>
    <row r="43" spans="1:8">
      <c r="A43" s="24"/>
      <c r="B43" s="24"/>
      <c r="C43" s="4"/>
      <c r="D43" s="4"/>
      <c r="E43" s="4"/>
      <c r="F43" s="4"/>
      <c r="G43" s="4"/>
      <c r="H43" s="4"/>
    </row>
    <row r="44" spans="1:8">
      <c r="A44" s="24"/>
      <c r="B44" s="24"/>
      <c r="C44" s="4"/>
      <c r="D44" s="4"/>
      <c r="E44" s="4"/>
      <c r="F44" s="4"/>
      <c r="G44" s="4"/>
      <c r="H44" s="4"/>
    </row>
    <row r="45" spans="1:8">
      <c r="A45" s="24"/>
      <c r="B45" s="24"/>
      <c r="C45" s="4"/>
      <c r="D45" s="4"/>
      <c r="E45" s="4"/>
      <c r="F45" s="4"/>
      <c r="G45" s="4"/>
      <c r="H45" s="4"/>
    </row>
  </sheetData>
  <mergeCells count="15">
    <mergeCell ref="D9:F9"/>
    <mergeCell ref="D10:F10"/>
    <mergeCell ref="A12:B12"/>
    <mergeCell ref="A15:A16"/>
    <mergeCell ref="A18:A19"/>
    <mergeCell ref="B9:C9"/>
    <mergeCell ref="B10:C10"/>
    <mergeCell ref="B8:C8"/>
    <mergeCell ref="D8:F8"/>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K39"/>
  <sheetViews>
    <sheetView topLeftCell="A4" zoomScale="82" zoomScaleNormal="82" zoomScaleSheetLayoutView="85" zoomScalePageLayoutView="77" workbookViewId="0">
      <selection activeCell="D10" sqref="D10:J10"/>
    </sheetView>
  </sheetViews>
  <sheetFormatPr defaultRowHeight="15"/>
  <cols>
    <col min="1" max="1" width="4.85546875" style="37" customWidth="1"/>
    <col min="2" max="2" width="47.140625" style="16" customWidth="1"/>
    <col min="3" max="3" width="9.140625" style="16"/>
    <col min="4" max="4" width="14.5703125" style="16" customWidth="1"/>
    <col min="5" max="5" width="14" style="16" customWidth="1"/>
    <col min="6" max="6" width="9.140625" style="16"/>
    <col min="7" max="7" width="18.28515625" style="16" customWidth="1"/>
    <col min="8" max="10" width="19" style="16" customWidth="1"/>
    <col min="11" max="11" width="26.85546875" style="16" customWidth="1"/>
    <col min="12" max="16384" width="9.140625" style="16"/>
  </cols>
  <sheetData>
    <row r="1" spans="1:11" ht="27.75" customHeight="1">
      <c r="A1" s="527" t="s">
        <v>553</v>
      </c>
      <c r="B1" s="527"/>
      <c r="C1" s="527"/>
      <c r="D1" s="527"/>
      <c r="E1" s="527"/>
      <c r="F1" s="527"/>
      <c r="G1" s="527"/>
      <c r="H1" s="527"/>
      <c r="I1" s="527"/>
      <c r="J1" s="527"/>
      <c r="K1" s="527"/>
    </row>
    <row r="2" spans="1:11" ht="28.5" customHeight="1">
      <c r="A2" s="528" t="s">
        <v>552</v>
      </c>
      <c r="B2" s="528"/>
      <c r="C2" s="528"/>
      <c r="D2" s="528"/>
      <c r="E2" s="528"/>
      <c r="F2" s="528"/>
      <c r="G2" s="528"/>
      <c r="H2" s="528"/>
      <c r="I2" s="528"/>
      <c r="J2" s="528"/>
      <c r="K2" s="528"/>
    </row>
    <row r="3" spans="1:11" ht="15" customHeight="1">
      <c r="A3" s="525" t="s">
        <v>253</v>
      </c>
      <c r="B3" s="525"/>
      <c r="C3" s="525"/>
      <c r="D3" s="525"/>
      <c r="E3" s="525"/>
      <c r="F3" s="525"/>
      <c r="G3" s="525"/>
      <c r="H3" s="525"/>
      <c r="I3" s="525"/>
      <c r="J3" s="525"/>
      <c r="K3" s="525"/>
    </row>
    <row r="4" spans="1:11">
      <c r="A4" s="525"/>
      <c r="B4" s="525"/>
      <c r="C4" s="525"/>
      <c r="D4" s="525"/>
      <c r="E4" s="525"/>
      <c r="F4" s="525"/>
      <c r="G4" s="525"/>
      <c r="H4" s="525"/>
      <c r="I4" s="525"/>
      <c r="J4" s="525"/>
      <c r="K4" s="525"/>
    </row>
    <row r="5" spans="1:11">
      <c r="A5" s="521" t="str">
        <f>'ngay thang'!B12</f>
        <v>Tại ngày 30 tháng 09 năm 2020/As at 30 September 2020</v>
      </c>
      <c r="B5" s="521"/>
      <c r="C5" s="521"/>
      <c r="D5" s="521"/>
      <c r="E5" s="521"/>
      <c r="F5" s="521"/>
      <c r="G5" s="521"/>
      <c r="H5" s="521"/>
      <c r="I5" s="521"/>
      <c r="J5" s="521"/>
      <c r="K5" s="521"/>
    </row>
    <row r="6" spans="1:11">
      <c r="A6" s="48"/>
      <c r="B6" s="48"/>
      <c r="C6" s="48"/>
      <c r="D6" s="48"/>
      <c r="E6" s="48"/>
      <c r="F6" s="3"/>
      <c r="G6" s="18"/>
      <c r="H6" s="18"/>
      <c r="I6" s="18"/>
      <c r="J6" s="18"/>
      <c r="K6" s="18"/>
    </row>
    <row r="7" spans="1:11" ht="31.5" customHeight="1">
      <c r="A7" s="524" t="s">
        <v>262</v>
      </c>
      <c r="B7" s="524"/>
      <c r="C7" s="39"/>
      <c r="D7" s="533" t="s">
        <v>545</v>
      </c>
      <c r="E7" s="533"/>
      <c r="F7" s="533"/>
      <c r="G7" s="533"/>
      <c r="H7" s="533"/>
      <c r="I7" s="533"/>
      <c r="J7" s="533"/>
      <c r="K7" s="18"/>
    </row>
    <row r="8" spans="1:11" ht="31.5" customHeight="1">
      <c r="A8" s="526" t="s">
        <v>261</v>
      </c>
      <c r="B8" s="526"/>
      <c r="C8" s="39"/>
      <c r="D8" s="532" t="s">
        <v>266</v>
      </c>
      <c r="E8" s="532"/>
      <c r="F8" s="532"/>
      <c r="G8" s="532"/>
      <c r="H8" s="532"/>
      <c r="I8" s="532"/>
      <c r="J8" s="532"/>
      <c r="K8" s="18"/>
    </row>
    <row r="9" spans="1:11" ht="31.5" customHeight="1">
      <c r="A9" s="524" t="s">
        <v>264</v>
      </c>
      <c r="B9" s="524"/>
      <c r="C9" s="39"/>
      <c r="D9" s="533" t="s">
        <v>351</v>
      </c>
      <c r="E9" s="533"/>
      <c r="F9" s="533"/>
      <c r="G9" s="533"/>
      <c r="H9" s="533"/>
      <c r="I9" s="533"/>
      <c r="J9" s="533"/>
      <c r="K9" s="18"/>
    </row>
    <row r="10" spans="1:11" ht="31.5" customHeight="1">
      <c r="A10" s="526" t="s">
        <v>265</v>
      </c>
      <c r="B10" s="526"/>
      <c r="C10" s="39"/>
      <c r="D10" s="534" t="str">
        <f>'ngay thang'!B14</f>
        <v>Ngày 02 tháng 10 năm 2020
02 Oct 2020</v>
      </c>
      <c r="E10" s="532"/>
      <c r="F10" s="532"/>
      <c r="G10" s="532"/>
      <c r="H10" s="532"/>
      <c r="I10" s="532"/>
      <c r="J10" s="532"/>
      <c r="K10" s="18"/>
    </row>
    <row r="11" spans="1:11">
      <c r="A11" s="22"/>
      <c r="B11" s="18"/>
      <c r="C11" s="18"/>
      <c r="D11" s="18"/>
      <c r="E11" s="18"/>
      <c r="F11" s="18"/>
      <c r="G11" s="18"/>
      <c r="H11" s="18"/>
      <c r="I11" s="18"/>
      <c r="J11" s="18"/>
      <c r="K11" s="18"/>
    </row>
    <row r="12" spans="1:11" s="23" customFormat="1" ht="29.25" customHeight="1">
      <c r="A12" s="535" t="s">
        <v>225</v>
      </c>
      <c r="B12" s="535" t="s">
        <v>226</v>
      </c>
      <c r="C12" s="539" t="s">
        <v>215</v>
      </c>
      <c r="D12" s="535" t="s">
        <v>249</v>
      </c>
      <c r="E12" s="535" t="s">
        <v>227</v>
      </c>
      <c r="F12" s="535" t="s">
        <v>228</v>
      </c>
      <c r="G12" s="535" t="s">
        <v>229</v>
      </c>
      <c r="H12" s="537" t="s">
        <v>230</v>
      </c>
      <c r="I12" s="538"/>
      <c r="J12" s="537" t="s">
        <v>233</v>
      </c>
      <c r="K12" s="538"/>
    </row>
    <row r="13" spans="1:11" s="23" customFormat="1" ht="51">
      <c r="A13" s="536"/>
      <c r="B13" s="536"/>
      <c r="C13" s="540"/>
      <c r="D13" s="536"/>
      <c r="E13" s="536"/>
      <c r="F13" s="536"/>
      <c r="G13" s="536"/>
      <c r="H13" s="94" t="s">
        <v>231</v>
      </c>
      <c r="I13" s="94" t="s">
        <v>232</v>
      </c>
      <c r="J13" s="94" t="s">
        <v>234</v>
      </c>
      <c r="K13" s="94" t="s">
        <v>232</v>
      </c>
    </row>
    <row r="14" spans="1:11" s="23" customFormat="1" ht="25.5">
      <c r="A14" s="27" t="s">
        <v>72</v>
      </c>
      <c r="B14" s="28" t="s">
        <v>241</v>
      </c>
      <c r="C14" s="28" t="s">
        <v>73</v>
      </c>
      <c r="D14" s="29"/>
      <c r="E14" s="29"/>
      <c r="F14" s="30"/>
      <c r="G14" s="31"/>
      <c r="H14" s="28"/>
      <c r="I14" s="15"/>
      <c r="J14" s="32"/>
      <c r="K14" s="33"/>
    </row>
    <row r="15" spans="1:11" s="23" customFormat="1" ht="25.5">
      <c r="A15" s="27" t="s">
        <v>46</v>
      </c>
      <c r="B15" s="28" t="s">
        <v>242</v>
      </c>
      <c r="C15" s="28" t="s">
        <v>74</v>
      </c>
      <c r="D15" s="30"/>
      <c r="E15" s="30"/>
      <c r="F15" s="30"/>
      <c r="G15" s="31"/>
      <c r="H15" s="28"/>
      <c r="I15" s="15"/>
      <c r="J15" s="28"/>
      <c r="K15" s="15"/>
    </row>
    <row r="16" spans="1:11" s="23" customFormat="1" ht="25.5">
      <c r="A16" s="27" t="s">
        <v>75</v>
      </c>
      <c r="B16" s="28" t="s">
        <v>235</v>
      </c>
      <c r="C16" s="28" t="s">
        <v>76</v>
      </c>
      <c r="D16" s="30"/>
      <c r="E16" s="30"/>
      <c r="F16" s="30"/>
      <c r="G16" s="29"/>
      <c r="H16" s="28"/>
      <c r="I16" s="34"/>
      <c r="J16" s="28"/>
      <c r="K16" s="34"/>
    </row>
    <row r="17" spans="1:11" s="23" customFormat="1" ht="25.5">
      <c r="A17" s="27" t="s">
        <v>56</v>
      </c>
      <c r="B17" s="28" t="s">
        <v>236</v>
      </c>
      <c r="C17" s="28" t="s">
        <v>77</v>
      </c>
      <c r="D17" s="30"/>
      <c r="E17" s="30"/>
      <c r="F17" s="30"/>
      <c r="G17" s="31"/>
      <c r="H17" s="28"/>
      <c r="I17" s="15"/>
      <c r="J17" s="28"/>
      <c r="K17" s="15"/>
    </row>
    <row r="18" spans="1:11" s="23" customFormat="1" ht="25.5">
      <c r="A18" s="27" t="s">
        <v>78</v>
      </c>
      <c r="B18" s="28" t="s">
        <v>243</v>
      </c>
      <c r="C18" s="28" t="s">
        <v>79</v>
      </c>
      <c r="D18" s="30"/>
      <c r="E18" s="30"/>
      <c r="F18" s="30"/>
      <c r="G18" s="31"/>
      <c r="H18" s="28"/>
      <c r="I18" s="15"/>
      <c r="J18" s="28"/>
      <c r="K18" s="15"/>
    </row>
    <row r="19" spans="1:11" s="23" customFormat="1" ht="25.5">
      <c r="A19" s="27" t="s">
        <v>80</v>
      </c>
      <c r="B19" s="28" t="s">
        <v>237</v>
      </c>
      <c r="C19" s="28" t="s">
        <v>81</v>
      </c>
      <c r="D19" s="30"/>
      <c r="E19" s="30"/>
      <c r="F19" s="30"/>
      <c r="G19" s="31"/>
      <c r="H19" s="28"/>
      <c r="I19" s="15"/>
      <c r="J19" s="28"/>
      <c r="K19" s="15"/>
    </row>
    <row r="20" spans="1:11" s="23" customFormat="1" ht="25.5">
      <c r="A20" s="27" t="s">
        <v>46</v>
      </c>
      <c r="B20" s="28" t="s">
        <v>238</v>
      </c>
      <c r="C20" s="28" t="s">
        <v>82</v>
      </c>
      <c r="D20" s="30"/>
      <c r="E20" s="30"/>
      <c r="F20" s="30"/>
      <c r="G20" s="31"/>
      <c r="H20" s="28"/>
      <c r="I20" s="15"/>
      <c r="J20" s="28"/>
      <c r="K20" s="15"/>
    </row>
    <row r="21" spans="1:11" s="23" customFormat="1" ht="25.5">
      <c r="A21" s="27" t="s">
        <v>83</v>
      </c>
      <c r="B21" s="28" t="s">
        <v>239</v>
      </c>
      <c r="C21" s="28" t="s">
        <v>84</v>
      </c>
      <c r="D21" s="30"/>
      <c r="E21" s="30"/>
      <c r="F21" s="30"/>
      <c r="G21" s="31"/>
      <c r="H21" s="28"/>
      <c r="I21" s="15"/>
      <c r="J21" s="28"/>
      <c r="K21" s="15"/>
    </row>
    <row r="22" spans="1:11" s="23" customFormat="1" ht="25.5">
      <c r="A22" s="27" t="s">
        <v>56</v>
      </c>
      <c r="B22" s="28" t="s">
        <v>240</v>
      </c>
      <c r="C22" s="28" t="s">
        <v>85</v>
      </c>
      <c r="D22" s="30"/>
      <c r="E22" s="30"/>
      <c r="F22" s="30"/>
      <c r="G22" s="31"/>
      <c r="H22" s="28"/>
      <c r="I22" s="15"/>
      <c r="J22" s="28"/>
      <c r="K22" s="15"/>
    </row>
    <row r="23" spans="1:11" s="23" customFormat="1" ht="38.25">
      <c r="A23" s="27" t="s">
        <v>86</v>
      </c>
      <c r="B23" s="28" t="s">
        <v>244</v>
      </c>
      <c r="C23" s="28" t="s">
        <v>87</v>
      </c>
      <c r="D23" s="30"/>
      <c r="E23" s="30"/>
      <c r="F23" s="30"/>
      <c r="G23" s="31"/>
      <c r="H23" s="28"/>
      <c r="I23" s="15"/>
      <c r="J23" s="28"/>
      <c r="K23" s="15"/>
    </row>
    <row r="24" spans="1:11" s="23" customFormat="1" ht="12.75">
      <c r="A24" s="51"/>
      <c r="B24" s="56"/>
      <c r="C24" s="56"/>
      <c r="D24" s="30"/>
      <c r="E24" s="30"/>
      <c r="F24" s="30"/>
      <c r="G24" s="31"/>
      <c r="H24" s="28"/>
      <c r="I24" s="15"/>
      <c r="J24" s="32"/>
      <c r="K24" s="33"/>
    </row>
    <row r="25" spans="1:11" s="23" customFormat="1" ht="12.75">
      <c r="A25" s="35"/>
      <c r="B25" s="26"/>
      <c r="C25" s="26"/>
      <c r="D25" s="26"/>
      <c r="E25" s="26"/>
      <c r="F25" s="26"/>
      <c r="G25" s="26"/>
      <c r="H25" s="26"/>
      <c r="I25" s="26"/>
      <c r="J25" s="26"/>
      <c r="K25" s="26"/>
    </row>
    <row r="26" spans="1:11" s="23" customFormat="1" ht="12.75">
      <c r="A26" s="9" t="s">
        <v>190</v>
      </c>
      <c r="B26" s="7"/>
      <c r="C26" s="8"/>
      <c r="D26" s="26"/>
      <c r="E26" s="26"/>
      <c r="F26" s="26"/>
      <c r="G26" s="26"/>
      <c r="H26" s="26"/>
      <c r="I26" s="10" t="s">
        <v>191</v>
      </c>
      <c r="J26" s="26"/>
      <c r="K26" s="26"/>
    </row>
    <row r="27" spans="1:11" s="23" customFormat="1" ht="12.75">
      <c r="A27" s="11" t="s">
        <v>192</v>
      </c>
      <c r="B27" s="7"/>
      <c r="C27" s="8"/>
      <c r="D27" s="26"/>
      <c r="E27" s="26"/>
      <c r="F27" s="26"/>
      <c r="G27" s="26"/>
      <c r="H27" s="26"/>
      <c r="I27" s="12" t="s">
        <v>193</v>
      </c>
      <c r="J27" s="26"/>
      <c r="K27" s="26"/>
    </row>
    <row r="28" spans="1:11">
      <c r="A28" s="7"/>
      <c r="B28" s="7"/>
      <c r="C28" s="8"/>
      <c r="D28" s="18"/>
      <c r="E28" s="18"/>
      <c r="F28" s="18"/>
      <c r="G28" s="18"/>
      <c r="H28" s="18"/>
      <c r="I28" s="8"/>
      <c r="J28" s="18"/>
      <c r="K28" s="18"/>
    </row>
    <row r="29" spans="1:11">
      <c r="A29" s="7"/>
      <c r="B29" s="7"/>
      <c r="C29" s="8"/>
      <c r="D29" s="18"/>
      <c r="E29" s="18"/>
      <c r="F29" s="18"/>
      <c r="G29" s="18"/>
      <c r="H29" s="18"/>
      <c r="I29" s="8"/>
      <c r="J29" s="18"/>
      <c r="K29" s="18"/>
    </row>
    <row r="30" spans="1:11">
      <c r="A30" s="7"/>
      <c r="B30" s="7"/>
      <c r="C30" s="8"/>
      <c r="D30" s="18"/>
      <c r="E30" s="18"/>
      <c r="F30" s="18"/>
      <c r="G30" s="18"/>
      <c r="H30" s="18"/>
      <c r="I30" s="8"/>
      <c r="J30" s="18"/>
      <c r="K30" s="18"/>
    </row>
    <row r="31" spans="1:11">
      <c r="A31" s="7"/>
      <c r="B31" s="7"/>
      <c r="C31" s="8"/>
      <c r="D31" s="18"/>
      <c r="E31" s="18"/>
      <c r="F31" s="18"/>
      <c r="G31" s="18"/>
      <c r="H31" s="18"/>
      <c r="I31" s="8"/>
      <c r="J31" s="18"/>
      <c r="K31" s="18"/>
    </row>
    <row r="32" spans="1:11">
      <c r="A32" s="7"/>
      <c r="B32" s="7"/>
      <c r="C32" s="8"/>
      <c r="D32" s="18"/>
      <c r="E32" s="18"/>
      <c r="F32" s="18"/>
      <c r="G32" s="18"/>
      <c r="H32" s="18"/>
      <c r="I32" s="8"/>
      <c r="J32" s="18"/>
      <c r="K32" s="18"/>
    </row>
    <row r="33" spans="1:11">
      <c r="A33" s="7"/>
      <c r="B33" s="7"/>
      <c r="C33" s="8"/>
      <c r="D33" s="18"/>
      <c r="E33" s="18"/>
      <c r="F33" s="18"/>
      <c r="G33" s="18"/>
      <c r="H33" s="18"/>
      <c r="I33" s="8"/>
      <c r="J33" s="18"/>
      <c r="K33" s="18"/>
    </row>
    <row r="34" spans="1:11">
      <c r="A34" s="7"/>
      <c r="B34" s="7"/>
      <c r="C34" s="8"/>
      <c r="D34" s="18"/>
      <c r="E34" s="18"/>
      <c r="F34" s="18"/>
      <c r="G34" s="18"/>
      <c r="H34" s="18"/>
      <c r="I34" s="8"/>
      <c r="J34" s="18"/>
      <c r="K34" s="18"/>
    </row>
    <row r="35" spans="1:11">
      <c r="A35" s="13"/>
      <c r="B35" s="13"/>
      <c r="C35" s="14"/>
      <c r="D35" s="36"/>
      <c r="E35" s="18"/>
      <c r="F35" s="18"/>
      <c r="G35" s="18"/>
      <c r="H35" s="18"/>
      <c r="I35" s="14"/>
      <c r="J35" s="36"/>
      <c r="K35" s="36"/>
    </row>
    <row r="36" spans="1:11">
      <c r="A36" s="19" t="s">
        <v>256</v>
      </c>
      <c r="B36" s="7"/>
      <c r="C36" s="8"/>
      <c r="D36" s="18"/>
      <c r="E36" s="18"/>
      <c r="F36" s="18"/>
      <c r="G36" s="18"/>
      <c r="H36" s="18"/>
      <c r="I36" s="21" t="s">
        <v>546</v>
      </c>
      <c r="J36" s="18"/>
      <c r="K36" s="18"/>
    </row>
    <row r="37" spans="1:11">
      <c r="A37" s="19" t="s">
        <v>547</v>
      </c>
      <c r="B37" s="7"/>
      <c r="C37" s="8"/>
      <c r="D37" s="18"/>
      <c r="E37" s="18"/>
      <c r="F37" s="18"/>
      <c r="G37" s="18"/>
      <c r="H37" s="18"/>
      <c r="I37" s="21"/>
      <c r="J37" s="18"/>
      <c r="K37" s="18"/>
    </row>
    <row r="38" spans="1:11">
      <c r="A38" s="7" t="s">
        <v>257</v>
      </c>
      <c r="B38" s="7"/>
      <c r="C38" s="8"/>
      <c r="D38" s="18"/>
      <c r="E38" s="18"/>
      <c r="F38" s="18"/>
      <c r="G38" s="18"/>
      <c r="H38" s="18"/>
      <c r="I38" s="20"/>
      <c r="J38" s="18"/>
      <c r="K38" s="18"/>
    </row>
    <row r="39" spans="1:11">
      <c r="A39" s="16"/>
    </row>
  </sheetData>
  <mergeCells count="21">
    <mergeCell ref="G12:G13"/>
    <mergeCell ref="H12:I12"/>
    <mergeCell ref="J12:K12"/>
    <mergeCell ref="A12:A13"/>
    <mergeCell ref="B12:B13"/>
    <mergeCell ref="C12:C13"/>
    <mergeCell ref="D12:D13"/>
    <mergeCell ref="E12:E13"/>
    <mergeCell ref="F12:F13"/>
    <mergeCell ref="A1:K1"/>
    <mergeCell ref="A2:K2"/>
    <mergeCell ref="A3:K4"/>
    <mergeCell ref="A5:K5"/>
    <mergeCell ref="A7:B7"/>
    <mergeCell ref="D7:J7"/>
    <mergeCell ref="A8:B8"/>
    <mergeCell ref="A10:B10"/>
    <mergeCell ref="A9:B9"/>
    <mergeCell ref="D8:J8"/>
    <mergeCell ref="D9:J9"/>
    <mergeCell ref="D10:J10"/>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vfvjGX7SSU83kgJ9YszVJtHfsQ4=</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WXtz2Duj6e6IgCsmhka0FTlWOVM=</DigestValue>
    </Reference>
  </SignedInfo>
  <SignatureValue>DiMX+gr+8xUP/7hFnRBMhFF77+1oJxJNoJQZ0LrWQOA9lKJuwyFLtx/0RS/MV95SH3bI9Vaz67W6
1ncWJjzv0j6dpIEbhXXBgsygjSIBlmZtoAM/wV7Hytw0xoAho+D13W+NKdbFVu/FHw3XsvTm0+tr
guGo/IarzO0wT427YHA=</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1.bin?ContentType=application/vnd.openxmlformats-officedocument.spreadsheetml.printerSettings">
        <DigestMethod Algorithm="http://www.w3.org/2000/09/xmldsig#sha1"/>
        <DigestValue>TfJd3xg5ZvsXr4P1/jGxhECTu5k=</DigestValue>
      </Reference>
      <Reference URI="/xl/printerSettings/printerSettings1.bin?ContentType=application/vnd.openxmlformats-officedocument.spreadsheetml.printerSettings">
        <DigestMethod Algorithm="http://www.w3.org/2000/09/xmldsig#sha1"/>
        <DigestValue>a0JqfgqEQpjjgq/aQxHH9i1F15o=</DigestValue>
      </Reference>
      <Reference URI="/xl/externalLinks/externalLink1.xml?ContentType=application/vnd.openxmlformats-officedocument.spreadsheetml.externalLink+xml">
        <DigestMethod Algorithm="http://www.w3.org/2000/09/xmldsig#sha1"/>
        <DigestValue>+zR5K9ViO0o0/Naw5r+LKx28dq8=</DigestValue>
      </Reference>
      <Reference URI="/xl/comments1.xml?ContentType=application/vnd.openxmlformats-officedocument.spreadsheetml.comments+xml">
        <DigestMethod Algorithm="http://www.w3.org/2000/09/xmldsig#sha1"/>
        <DigestValue>r8ixKA/r/XMYOpYEoocpdRyvyqA=</DigestValue>
      </Reference>
      <Reference URI="/xl/worksheets/sheet7.xml?ContentType=application/vnd.openxmlformats-officedocument.spreadsheetml.worksheet+xml">
        <DigestMethod Algorithm="http://www.w3.org/2000/09/xmldsig#sha1"/>
        <DigestValue>oU8HmRp4WSsnp9OwxvMauIPAVIs=</DigestValue>
      </Reference>
      <Reference URI="/xl/worksheets/sheet6.xml?ContentType=application/vnd.openxmlformats-officedocument.spreadsheetml.worksheet+xml">
        <DigestMethod Algorithm="http://www.w3.org/2000/09/xmldsig#sha1"/>
        <DigestValue>dFm6E5OrQYrqFHnCk30uF1HPNE0=</DigestValue>
      </Reference>
      <Reference URI="/xl/worksheets/sheet9.xml?ContentType=application/vnd.openxmlformats-officedocument.spreadsheetml.worksheet+xml">
        <DigestMethod Algorithm="http://www.w3.org/2000/09/xmldsig#sha1"/>
        <DigestValue>MiXQeyE9b5fI++y63noiKwDtIZs=</DigestValue>
      </Reference>
      <Reference URI="/xl/worksheets/sheet5.xml?ContentType=application/vnd.openxmlformats-officedocument.spreadsheetml.worksheet+xml">
        <DigestMethod Algorithm="http://www.w3.org/2000/09/xmldsig#sha1"/>
        <DigestValue>asPBavWfplLpKp3JIQVmc5f2f6k=</DigestValue>
      </Reference>
      <Reference URI="/xl/printerSettings/printerSettings10.bin?ContentType=application/vnd.openxmlformats-officedocument.spreadsheetml.printerSettings">
        <DigestMethod Algorithm="http://www.w3.org/2000/09/xmldsig#sha1"/>
        <DigestValue>TfJd3xg5ZvsXr4P1/jGxhECTu5k=</DigestValue>
      </Reference>
      <Reference URI="/xl/worksheets/sheet8.xml?ContentType=application/vnd.openxmlformats-officedocument.spreadsheetml.worksheet+xml">
        <DigestMethod Algorithm="http://www.w3.org/2000/09/xmldsig#sha1"/>
        <DigestValue>xJPSeKw6+vz/nIWe/ShH8kuysfc=</DigestValue>
      </Reference>
      <Reference URI="/xl/printerSettings/printerSettings2.bin?ContentType=application/vnd.openxmlformats-officedocument.spreadsheetml.printerSettings">
        <DigestMethod Algorithm="http://www.w3.org/2000/09/xmldsig#sha1"/>
        <DigestValue>TfJd3xg5ZvsXr4P1/jGxhECTu5k=</DigestValue>
      </Reference>
      <Reference URI="/xl/printerSettings/printerSettings6.bin?ContentType=application/vnd.openxmlformats-officedocument.spreadsheetml.printerSettings">
        <DigestMethod Algorithm="http://www.w3.org/2000/09/xmldsig#sha1"/>
        <DigestValue>a0JqfgqEQpjjgq/aQxHH9i1F15o=</DigestValue>
      </Reference>
      <Reference URI="/xl/printerSettings/printerSettings5.bin?ContentType=application/vnd.openxmlformats-officedocument.spreadsheetml.printerSettings">
        <DigestMethod Algorithm="http://www.w3.org/2000/09/xmldsig#sha1"/>
        <DigestValue>TfJd3xg5ZvsXr4P1/jGxhECTu5k=</DigestValue>
      </Reference>
      <Reference URI="/xl/printerSettings/printerSettings12.bin?ContentType=application/vnd.openxmlformats-officedocument.spreadsheetml.printerSettings">
        <DigestMethod Algorithm="http://www.w3.org/2000/09/xmldsig#sha1"/>
        <DigestValue>TfJd3xg5ZvsXr4P1/jGxhECTu5k=</DigestValue>
      </Reference>
      <Reference URI="/xl/calcChain.xml?ContentType=application/vnd.openxmlformats-officedocument.spreadsheetml.calcChain+xml">
        <DigestMethod Algorithm="http://www.w3.org/2000/09/xmldsig#sha1"/>
        <DigestValue>iBxTD3C3NpLXChRfgqLwJ5j4pIo=</DigestValue>
      </Reference>
      <Reference URI="/xl/printerSettings/printerSettings9.bin?ContentType=application/vnd.openxmlformats-officedocument.spreadsheetml.printerSettings">
        <DigestMethod Algorithm="http://www.w3.org/2000/09/xmldsig#sha1"/>
        <DigestValue>cfO1WBsRh2VdYPLD1ydHvug/9Z8=</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printerSettings/printerSettings7.bin?ContentType=application/vnd.openxmlformats-officedocument.spreadsheetml.printerSettings">
        <DigestMethod Algorithm="http://www.w3.org/2000/09/xmldsig#sha1"/>
        <DigestValue>TfJd3xg5ZvsXr4P1/jGxhECTu5k=</DigestValue>
      </Reference>
      <Reference URI="/xl/printerSettings/printerSettings4.bin?ContentType=application/vnd.openxmlformats-officedocument.spreadsheetml.printerSettings">
        <DigestMethod Algorithm="http://www.w3.org/2000/09/xmldsig#sha1"/>
        <DigestValue>TfJd3xg5ZvsXr4P1/jGxhECTu5k=</DigestValue>
      </Reference>
      <Reference URI="/xl/printerSettings/printerSettings3.bin?ContentType=application/vnd.openxmlformats-officedocument.spreadsheetml.printerSettings">
        <DigestMethod Algorithm="http://www.w3.org/2000/09/xmldsig#sha1"/>
        <DigestValue>TfJd3xg5ZvsXr4P1/jGxhECTu5k=</DigestValue>
      </Reference>
      <Reference URI="/xl/comments2.xml?ContentType=application/vnd.openxmlformats-officedocument.spreadsheetml.comments+xml">
        <DigestMethod Algorithm="http://www.w3.org/2000/09/xmldsig#sha1"/>
        <DigestValue>F6k7CC57ljAPw41LBg5XpyJD66A=</DigestValue>
      </Reference>
      <Reference URI="/xl/worksheets/sheet10.xml?ContentType=application/vnd.openxmlformats-officedocument.spreadsheetml.worksheet+xml">
        <DigestMethod Algorithm="http://www.w3.org/2000/09/xmldsig#sha1"/>
        <DigestValue>eP35rJIWjeqP47X45AwM+aTBgoc=</DigestValue>
      </Reference>
      <Reference URI="/xl/drawings/drawing1.xml?ContentType=application/vnd.openxmlformats-officedocument.drawing+xml">
        <DigestMethod Algorithm="http://www.w3.org/2000/09/xmldsig#sha1"/>
        <DigestValue>J6KqNw4J+b9NP+FDd/PZIWF9U1U=</DigestValue>
      </Reference>
      <Reference URI="/xl/workbook.xml?ContentType=application/vnd.openxmlformats-officedocument.spreadsheetml.sheet.main+xml">
        <DigestMethod Algorithm="http://www.w3.org/2000/09/xmldsig#sha1"/>
        <DigestValue>riBnLwlDIAzh962yK4L5WN7ux3U=</DigestValue>
      </Reference>
      <Reference URI="/xl/drawings/vmlDrawing1.vml?ContentType=application/vnd.openxmlformats-officedocument.vmlDrawing">
        <DigestMethod Algorithm="http://www.w3.org/2000/09/xmldsig#sha1"/>
        <DigestValue>DR8T+Q31MstvFYUQ579ZuYP5Uoc=</DigestValue>
      </Reference>
      <Reference URI="/xl/sharedStrings.xml?ContentType=application/vnd.openxmlformats-officedocument.spreadsheetml.sharedStrings+xml">
        <DigestMethod Algorithm="http://www.w3.org/2000/09/xmldsig#sha1"/>
        <DigestValue>RO7yeu7T92CiftPHxD9FpEJmvqw=</DigestValue>
      </Reference>
      <Reference URI="/xl/worksheets/sheet1.xml?ContentType=application/vnd.openxmlformats-officedocument.spreadsheetml.worksheet+xml">
        <DigestMethod Algorithm="http://www.w3.org/2000/09/xmldsig#sha1"/>
        <DigestValue>V9UT7bhHfYek2akkwhOtDoVMHGU=</DigestValue>
      </Reference>
      <Reference URI="/xl/media/image1.png?ContentType=image/png">
        <DigestMethod Algorithm="http://www.w3.org/2000/09/xmldsig#sha1"/>
        <DigestValue>lM2Md+1JslHzEzwa4yLeIXnbMIc=</DigestValue>
      </Reference>
      <Reference URI="/xl/drawings/vmlDrawing2.vml?ContentType=application/vnd.openxmlformats-officedocument.vmlDrawing">
        <DigestMethod Algorithm="http://www.w3.org/2000/09/xmldsig#sha1"/>
        <DigestValue>V59HjLrfhGp/fgpCJ4dP+1unX/Q=</DigestValue>
      </Reference>
      <Reference URI="/xl/worksheets/sheet3.xml?ContentType=application/vnd.openxmlformats-officedocument.spreadsheetml.worksheet+xml">
        <DigestMethod Algorithm="http://www.w3.org/2000/09/xmldsig#sha1"/>
        <DigestValue>xG1GnSGDiO0XhE1iQIUO+lJ7Ppw=</DigestValue>
      </Reference>
      <Reference URI="/xl/worksheets/sheet2.xml?ContentType=application/vnd.openxmlformats-officedocument.spreadsheetml.worksheet+xml">
        <DigestMethod Algorithm="http://www.w3.org/2000/09/xmldsig#sha1"/>
        <DigestValue>3MC2mlEART/yquXCyCJhkbQiP80=</DigestValue>
      </Reference>
      <Reference URI="/xl/worksheets/sheet4.xml?ContentType=application/vnd.openxmlformats-officedocument.spreadsheetml.worksheet+xml">
        <DigestMethod Algorithm="http://www.w3.org/2000/09/xmldsig#sha1"/>
        <DigestValue>guSo97f9tM/yhpGoiz/ZVYIzIzk=</DigestValue>
      </Reference>
      <Reference URI="/xl/worksheets/sheet12.xml?ContentType=application/vnd.openxmlformats-officedocument.spreadsheetml.worksheet+xml">
        <DigestMethod Algorithm="http://www.w3.org/2000/09/xmldsig#sha1"/>
        <DigestValue>GsZkbiWuRrwboGMPFWEomCn1g6w=</DigestValue>
      </Reference>
      <Reference URI="/xl/worksheets/sheet11.xml?ContentType=application/vnd.openxmlformats-officedocument.spreadsheetml.worksheet+xml">
        <DigestMethod Algorithm="http://www.w3.org/2000/09/xmldsig#sha1"/>
        <DigestValue>02JXkThvTxvEIwNSm+QvAGf15OQ=</DigestValue>
      </Reference>
      <Reference URI="/xl/theme/theme1.xml?ContentType=application/vnd.openxmlformats-officedocument.theme+xml">
        <DigestMethod Algorithm="http://www.w3.org/2000/09/xmldsig#sha1"/>
        <DigestValue>GtilzE0XZSdKy+1FwTyfcxU/vS8=</DigestValue>
      </Reference>
      <Reference URI="/xl/styles.xml?ContentType=application/vnd.openxmlformats-officedocument.spreadsheetml.styles+xml">
        <DigestMethod Algorithm="http://www.w3.org/2000/09/xmldsig#sha1"/>
        <DigestValue>jYnE3MM15CUAVCM4Hcp6u11/AxM=</DigestValue>
      </Reference>
      <Reference URI="/xl/worksheets/sheet13.xml?ContentType=application/vnd.openxmlformats-officedocument.spreadsheetml.worksheet+xml">
        <DigestMethod Algorithm="http://www.w3.org/2000/09/xmldsig#sha1"/>
        <DigestValue>eVs8CLj78lOI3NscIorVwZvln1o=</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C9NUWMCm2mlKl6S3q1cpjqgQZnM=</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ZD7NY6ViUykzGV4KbYRAtssFlWY=</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4"/>
          </Transform>
          <Transform Algorithm="http://www.w3.org/TR/2001/REC-xml-c14n-20010315"/>
        </Transforms>
        <DigestMethod Algorithm="http://www.w3.org/2000/09/xmldsig#sha1"/>
        <DigestValue>JPARAa8N6d4UAk945Q6rWErdfn8=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XjZbd12kEZBtUM1C8ctLfT30CBU=</DigestValue>
      </Reference>
    </Manifest>
    <SignatureProperties>
      <SignatureProperty Id="idSignatureTime" Target="#idPackageSignature">
        <mdssi:SignatureTime>
          <mdssi:Format>YYYY-MM-DDThh:mm:ssTZD</mdssi:Format>
          <mdssi:Value>2020-10-06T09:51:53Z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2020-10-06T09:51:53Z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G7AqNjO2jaAdzYfBiuBk63waf2c=</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gn62Kw5gvs1qBoJQAfMIymui93c=</DigestValue>
    </Reference>
  </SignedInfo>
  <SignatureValue>D1jUU129s1ZLsdGsfPBhZuxfbvG1EkiUl6Q3r9Q13bRUaSd6Y/KghsLH5M+Urwz7RZCU1AzIPycl
TP3ilpO4vYdtDfdAl1FQ5Ca7aHxtMh63AHDFtS3zVi1qlxXXT6iqqyJlWLNhmSq/Ynt61yIchseH
FnWIpXfSD9pVrMxmPAg=</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XjZbd12kEZBtUM1C8ctLfT30CBU=</DigestValue>
      </Reference>
      <Reference URI="/xl/calcChain.xml?ContentType=application/vnd.openxmlformats-officedocument.spreadsheetml.calcChain+xml">
        <DigestMethod Algorithm="http://www.w3.org/2000/09/xmldsig#sha1"/>
        <DigestValue>iBxTD3C3NpLXChRfgqLwJ5j4pIo=</DigestValue>
      </Reference>
      <Reference URI="/xl/comments1.xml?ContentType=application/vnd.openxmlformats-officedocument.spreadsheetml.comments+xml">
        <DigestMethod Algorithm="http://www.w3.org/2000/09/xmldsig#sha1"/>
        <DigestValue>r8ixKA/r/XMYOpYEoocpdRyvyqA=</DigestValue>
      </Reference>
      <Reference URI="/xl/comments2.xml?ContentType=application/vnd.openxmlformats-officedocument.spreadsheetml.comments+xml">
        <DigestMethod Algorithm="http://www.w3.org/2000/09/xmldsig#sha1"/>
        <DigestValue>F6k7CC57ljAPw41LBg5XpyJD66A=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J6KqNw4J+b9NP+FDd/PZIWF9U1U=</DigestValue>
      </Reference>
      <Reference URI="/xl/drawings/vmlDrawing1.vml?ContentType=application/vnd.openxmlformats-officedocument.vmlDrawing">
        <DigestMethod Algorithm="http://www.w3.org/2000/09/xmldsig#sha1"/>
        <DigestValue>DR8T+Q31MstvFYUQ579ZuYP5Uoc=</DigestValue>
      </Reference>
      <Reference URI="/xl/drawings/vmlDrawing2.vml?ContentType=application/vnd.openxmlformats-officedocument.vmlDrawing">
        <DigestMethod Algorithm="http://www.w3.org/2000/09/xmldsig#sha1"/>
        <DigestValue>V59HjLrfhGp/fgpCJ4dP+1unX/Q=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C9NUWMCm2mlKl6S3q1cpjqgQZnM=</DigestValue>
      </Reference>
      <Reference URI="/xl/externalLinks/externalLink1.xml?ContentType=application/vnd.openxmlformats-officedocument.spreadsheetml.externalLink+xml">
        <DigestMethod Algorithm="http://www.w3.org/2000/09/xmldsig#sha1"/>
        <DigestValue>+zR5K9ViO0o0/Naw5r+LKx28dq8=</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10.bin?ContentType=application/vnd.openxmlformats-officedocument.spreadsheetml.printerSettings">
        <DigestMethod Algorithm="http://www.w3.org/2000/09/xmldsig#sha1"/>
        <DigestValue>TfJd3xg5ZvsXr4P1/jGxhECTu5k=</DigestValue>
      </Reference>
      <Reference URI="/xl/printerSettings/printerSettings11.bin?ContentType=application/vnd.openxmlformats-officedocument.spreadsheetml.printerSettings">
        <DigestMethod Algorithm="http://www.w3.org/2000/09/xmldsig#sha1"/>
        <DigestValue>TfJd3xg5ZvsXr4P1/jGxhECTu5k=</DigestValue>
      </Reference>
      <Reference URI="/xl/printerSettings/printerSettings12.bin?ContentType=application/vnd.openxmlformats-officedocument.spreadsheetml.printerSettings">
        <DigestMethod Algorithm="http://www.w3.org/2000/09/xmldsig#sha1"/>
        <DigestValue>TfJd3xg5ZvsXr4P1/jGxhECTu5k=</DigestValue>
      </Reference>
      <Reference URI="/xl/printerSettings/printerSettings2.bin?ContentType=application/vnd.openxmlformats-officedocument.spreadsheetml.printerSettings">
        <DigestMethod Algorithm="http://www.w3.org/2000/09/xmldsig#sha1"/>
        <DigestValue>TfJd3xg5ZvsXr4P1/jGxhECTu5k=</DigestValue>
      </Reference>
      <Reference URI="/xl/printerSettings/printerSettings3.bin?ContentType=application/vnd.openxmlformats-officedocument.spreadsheetml.printerSettings">
        <DigestMethod Algorithm="http://www.w3.org/2000/09/xmldsig#sha1"/>
        <DigestValue>TfJd3xg5ZvsXr4P1/jGxhECTu5k=</DigestValue>
      </Reference>
      <Reference URI="/xl/printerSettings/printerSettings4.bin?ContentType=application/vnd.openxmlformats-officedocument.spreadsheetml.printerSettings">
        <DigestMethod Algorithm="http://www.w3.org/2000/09/xmldsig#sha1"/>
        <DigestValue>TfJd3xg5ZvsXr4P1/jGxhECTu5k=</DigestValue>
      </Reference>
      <Reference URI="/xl/printerSettings/printerSettings5.bin?ContentType=application/vnd.openxmlformats-officedocument.spreadsheetml.printerSettings">
        <DigestMethod Algorithm="http://www.w3.org/2000/09/xmldsig#sha1"/>
        <DigestValue>TfJd3xg5ZvsXr4P1/jGxhECTu5k=</DigestValue>
      </Reference>
      <Reference URI="/xl/printerSettings/printerSettings6.bin?ContentType=application/vnd.openxmlformats-officedocument.spreadsheetml.printerSettings">
        <DigestMethod Algorithm="http://www.w3.org/2000/09/xmldsig#sha1"/>
        <DigestValue>a0JqfgqEQpjjgq/aQxHH9i1F15o=</DigestValue>
      </Reference>
      <Reference URI="/xl/printerSettings/printerSettings7.bin?ContentType=application/vnd.openxmlformats-officedocument.spreadsheetml.printerSettings">
        <DigestMethod Algorithm="http://www.w3.org/2000/09/xmldsig#sha1"/>
        <DigestValue>TfJd3xg5ZvsXr4P1/jGxhECTu5k=</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printerSettings/printerSettings9.bin?ContentType=application/vnd.openxmlformats-officedocument.spreadsheetml.printerSettings">
        <DigestMethod Algorithm="http://www.w3.org/2000/09/xmldsig#sha1"/>
        <DigestValue>cfO1WBsRh2VdYPLD1ydHvug/9Z8=</DigestValue>
      </Reference>
      <Reference URI="/xl/sharedStrings.xml?ContentType=application/vnd.openxmlformats-officedocument.spreadsheetml.sharedStrings+xml">
        <DigestMethod Algorithm="http://www.w3.org/2000/09/xmldsig#sha1"/>
        <DigestValue>RO7yeu7T92CiftPHxD9FpEJmvqw=</DigestValue>
      </Reference>
      <Reference URI="/xl/styles.xml?ContentType=application/vnd.openxmlformats-officedocument.spreadsheetml.styles+xml">
        <DigestMethod Algorithm="http://www.w3.org/2000/09/xmldsig#sha1"/>
        <DigestValue>jYnE3MM15CUAVCM4Hcp6u11/AxM=</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riBnLwlDIAzh962yK4L5WN7ux3U=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JPARAa8N6d4UAk945Q6rWErdfn8=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ZD7NY6ViUykzGV4KbYRAtssFlWY=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V9UT7bhHfYek2akkwhOtDoVMHGU=</DigestValue>
      </Reference>
      <Reference URI="/xl/worksheets/sheet10.xml?ContentType=application/vnd.openxmlformats-officedocument.spreadsheetml.worksheet+xml">
        <DigestMethod Algorithm="http://www.w3.org/2000/09/xmldsig#sha1"/>
        <DigestValue>eP35rJIWjeqP47X45AwM+aTBgoc=</DigestValue>
      </Reference>
      <Reference URI="/xl/worksheets/sheet11.xml?ContentType=application/vnd.openxmlformats-officedocument.spreadsheetml.worksheet+xml">
        <DigestMethod Algorithm="http://www.w3.org/2000/09/xmldsig#sha1"/>
        <DigestValue>02JXkThvTxvEIwNSm+QvAGf15OQ=</DigestValue>
      </Reference>
      <Reference URI="/xl/worksheets/sheet12.xml?ContentType=application/vnd.openxmlformats-officedocument.spreadsheetml.worksheet+xml">
        <DigestMethod Algorithm="http://www.w3.org/2000/09/xmldsig#sha1"/>
        <DigestValue>GsZkbiWuRrwboGMPFWEomCn1g6w=</DigestValue>
      </Reference>
      <Reference URI="/xl/worksheets/sheet13.xml?ContentType=application/vnd.openxmlformats-officedocument.spreadsheetml.worksheet+xml">
        <DigestMethod Algorithm="http://www.w3.org/2000/09/xmldsig#sha1"/>
        <DigestValue>eVs8CLj78lOI3NscIorVwZvln1o=</DigestValue>
      </Reference>
      <Reference URI="/xl/worksheets/sheet2.xml?ContentType=application/vnd.openxmlformats-officedocument.spreadsheetml.worksheet+xml">
        <DigestMethod Algorithm="http://www.w3.org/2000/09/xmldsig#sha1"/>
        <DigestValue>3MC2mlEART/yquXCyCJhkbQiP80=</DigestValue>
      </Reference>
      <Reference URI="/xl/worksheets/sheet3.xml?ContentType=application/vnd.openxmlformats-officedocument.spreadsheetml.worksheet+xml">
        <DigestMethod Algorithm="http://www.w3.org/2000/09/xmldsig#sha1"/>
        <DigestValue>xG1GnSGDiO0XhE1iQIUO+lJ7Ppw=</DigestValue>
      </Reference>
      <Reference URI="/xl/worksheets/sheet4.xml?ContentType=application/vnd.openxmlformats-officedocument.spreadsheetml.worksheet+xml">
        <DigestMethod Algorithm="http://www.w3.org/2000/09/xmldsig#sha1"/>
        <DigestValue>guSo97f9tM/yhpGoiz/ZVYIzIzk=</DigestValue>
      </Reference>
      <Reference URI="/xl/worksheets/sheet5.xml?ContentType=application/vnd.openxmlformats-officedocument.spreadsheetml.worksheet+xml">
        <DigestMethod Algorithm="http://www.w3.org/2000/09/xmldsig#sha1"/>
        <DigestValue>asPBavWfplLpKp3JIQVmc5f2f6k=</DigestValue>
      </Reference>
      <Reference URI="/xl/worksheets/sheet6.xml?ContentType=application/vnd.openxmlformats-officedocument.spreadsheetml.worksheet+xml">
        <DigestMethod Algorithm="http://www.w3.org/2000/09/xmldsig#sha1"/>
        <DigestValue>dFm6E5OrQYrqFHnCk30uF1HPNE0=</DigestValue>
      </Reference>
      <Reference URI="/xl/worksheets/sheet7.xml?ContentType=application/vnd.openxmlformats-officedocument.spreadsheetml.worksheet+xml">
        <DigestMethod Algorithm="http://www.w3.org/2000/09/xmldsig#sha1"/>
        <DigestValue>oU8HmRp4WSsnp9OwxvMauIPAVIs=</DigestValue>
      </Reference>
      <Reference URI="/xl/worksheets/sheet8.xml?ContentType=application/vnd.openxmlformats-officedocument.spreadsheetml.worksheet+xml">
        <DigestMethod Algorithm="http://www.w3.org/2000/09/xmldsig#sha1"/>
        <DigestValue>xJPSeKw6+vz/nIWe/ShH8kuysfc=</DigestValue>
      </Reference>
      <Reference URI="/xl/worksheets/sheet9.xml?ContentType=application/vnd.openxmlformats-officedocument.spreadsheetml.worksheet+xml">
        <DigestMethod Algorithm="http://www.w3.org/2000/09/xmldsig#sha1"/>
        <DigestValue>MiXQeyE9b5fI++y63noiKwDtIZs=</DigestValue>
      </Reference>
    </Manifest>
    <SignatureProperties>
      <SignatureProperty Id="idSignatureTime" Target="#idPackageSignature">
        <mdssi:SignatureTime xmlns:mdssi="http://schemas.openxmlformats.org/package/2006/digital-signature">
          <mdssi:Format>YYYY-MM-DDThh:mm:ssTZD</mdssi:Format>
          <mdssi:Value>2020-10-06T11:40:29Z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2020-10-06T11:40:29Z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ngay thang</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linhtt88</cp:lastModifiedBy>
  <cp:lastPrinted>2020-04-01T05:46:45Z</cp:lastPrinted>
  <dcterms:created xsi:type="dcterms:W3CDTF">2013-10-21T08:38:47Z</dcterms:created>
  <dcterms:modified xsi:type="dcterms:W3CDTF">2020-10-06T10:08:30Z</dcterms:modified>
</cp:coreProperties>
</file>