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activeTab="10"/>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BCDanhMucDauTu_06029!$A$1:$G$76</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45621" calcMode="manual"/>
</workbook>
</file>

<file path=xl/calcChain.xml><?xml version="1.0" encoding="utf-8"?>
<calcChain xmlns="http://schemas.openxmlformats.org/spreadsheetml/2006/main">
  <c r="F37" i="11" l="1"/>
  <c r="D37" i="11"/>
  <c r="F59" i="11" l="1"/>
  <c r="F41" i="11"/>
  <c r="D41" i="11"/>
  <c r="B3" i="19" l="1"/>
  <c r="B5" i="19"/>
  <c r="G29" i="10"/>
  <c r="H30" i="16"/>
  <c r="H23" i="16"/>
  <c r="H18" i="16"/>
  <c r="H17" i="16"/>
  <c r="H16" i="16"/>
  <c r="H15" i="16"/>
  <c r="F51" i="11"/>
  <c r="F60" i="11" s="1"/>
  <c r="A5" i="20"/>
  <c r="A4" i="21" s="1"/>
  <c r="A4" i="23"/>
  <c r="A4" i="22"/>
  <c r="C10" i="20"/>
  <c r="C9" i="21" s="1"/>
  <c r="C9" i="23"/>
  <c r="C9" i="22"/>
  <c r="G32" i="11" l="1"/>
  <c r="G36" i="11"/>
  <c r="G35" i="11"/>
  <c r="G34" i="11"/>
  <c r="G33" i="11"/>
  <c r="G37" i="11"/>
  <c r="F51" i="17"/>
  <c r="G30" i="10" l="1"/>
  <c r="B4" i="19" l="1"/>
  <c r="C4" i="19" l="1"/>
  <c r="C3" i="19"/>
  <c r="G29" i="11" l="1"/>
  <c r="G31" i="11"/>
  <c r="G23" i="11"/>
  <c r="G52" i="11"/>
  <c r="G57" i="11"/>
  <c r="G53" i="11"/>
  <c r="G49" i="11"/>
  <c r="G45" i="11"/>
  <c r="G41" i="11"/>
  <c r="G28" i="11"/>
  <c r="G24" i="11"/>
  <c r="G58" i="11"/>
  <c r="G54" i="11"/>
  <c r="G50" i="11"/>
  <c r="G46" i="11"/>
  <c r="G42" i="11"/>
  <c r="G38" i="11"/>
  <c r="G25" i="11"/>
  <c r="G59" i="11"/>
  <c r="G55" i="11"/>
  <c r="G51" i="11"/>
  <c r="G47" i="11"/>
  <c r="G43" i="11"/>
  <c r="G39" i="11"/>
  <c r="G30" i="11"/>
  <c r="G26" i="11"/>
  <c r="G22" i="11"/>
  <c r="G60" i="11"/>
  <c r="G56" i="11"/>
  <c r="G48" i="11"/>
  <c r="G44" i="11"/>
  <c r="G40" i="11"/>
  <c r="G27" i="11"/>
  <c r="C6" i="19"/>
  <c r="C7" i="19"/>
  <c r="B2" i="19" l="1"/>
  <c r="C5" i="19"/>
  <c r="C2" i="19"/>
  <c r="A5" i="8" l="1"/>
  <c r="D10" i="8"/>
  <c r="D10" i="14"/>
  <c r="A5" i="14"/>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<sst xmlns="http://schemas.openxmlformats.org/spreadsheetml/2006/main" count="1082" uniqueCount="661">
  <si>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</si>
  <si>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</si>
  <si>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</si>
  <si>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</si>
  <si>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</si>
  <si>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</si>
  <si>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</si>
  <si>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</si>
  <si>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</si>
  <si>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</si>
  <si>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</si>
  <si>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</si>
  <si>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</si>
  <si>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</si>
  <si>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</si>
  <si>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</si>
  <si>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</si>
  <si>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</si>
  <si>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</si>
  <si>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</si>
  <si>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</si>
  <si>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</si>
  <si>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</si>
  <si>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</si>
  <si>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</si>
  <si>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</si>
  <si>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</si>
  <si>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</si>
  <si>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</si>
  <si>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</si>
  <si>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</si>
  <si>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</si>
  <si>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</si>
  <si>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</si>
  <si>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</si>
  <si>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</si>
  <si>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</si>
  <si>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</si>
  <si>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</si>
  <si>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</si>
  <si>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</si>
  <si>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</si>
  <si>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</si>
  <si>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</si>
  <si>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</si>
  <si>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</si>
  <si>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</si>
  <si>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</si>
  <si>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</si>
  <si>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</si>
  <si>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</si>
  <si>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</si>
  <si>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</si>
  <si>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</si>
  <si>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</si>
  <si>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</si>
  <si>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</si>
  <si>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</si>
  <si>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</si>
  <si>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</si>
  <si>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</si>
  <si>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</si>
  <si>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</si>
  <si>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</si>
  <si>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</si>
  <si>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</si>
  <si>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</si>
  <si>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</si>
  <si>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</si>
  <si>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</si>
  <si>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</si>
  <si>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</si>
  <si>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</si>
  <si>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</si>
  <si>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</si>
  <si>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</si>
  <si>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</si>
  <si>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</si>
  <si>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</si>
  <si>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</si>
  <si>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</si>
  <si>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</si>
  <si>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</si>
  <si>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</si>
  <si>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</si>
  <si>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</si>
  <si>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</si>
  <si>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</si>
  <si>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</si>
  <si>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</si>
  <si>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</si>
  <si>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</si>
  <si>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</si>
  <si>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</si>
  <si>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</si>
  <si>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</si>
  <si>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</si>
  <si>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</si>
  <si>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</si>
  <si>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</si>
  <si>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</si>
  <si>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</si>
  <si>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</si>
  <si>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</si>
  <si>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</si>
  <si>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</si>
  <si>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</si>
  <si>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</si>
  <si>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</si>
  <si>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</si>
  <si>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</si>
  <si>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</si>
  <si>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</si>
  <si>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</si>
  <si>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</si>
  <si>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</si>
  <si>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</si>
  <si>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</si>
  <si>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</si>
  <si>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</si>
  <si>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</si>
  <si>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</si>
  <si>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</si>
  <si>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</si>
  <si>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</si>
  <si>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</si>
  <si>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</si>
  <si>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</si>
  <si>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</si>
  <si>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</si>
  <si>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</si>
  <si>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</si>
  <si>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</si>
  <si>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</si>
  <si>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</si>
  <si>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</si>
  <si>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</si>
  <si>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</si>
  <si>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</si>
  <si>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</si>
  <si>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</si>
  <si>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</si>
  <si>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</si>
  <si>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</si>
  <si>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</si>
  <si>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</si>
  <si>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</si>
  <si>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</si>
  <si>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</si>
  <si>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</si>
  <si>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</si>
  <si>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</si>
  <si>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</si>
  <si>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</si>
  <si>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</si>
  <si>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</si>
  <si>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</si>
  <si>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</si>
  <si>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</si>
  <si>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</si>
  <si>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</si>
  <si>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</si>
  <si>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</si>
  <si>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</si>
  <si>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</si>
  <si>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</si>
  <si>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</si>
  <si>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</si>
  <si>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</si>
  <si>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</si>
  <si>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</si>
  <si>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</si>
  <si>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</si>
  <si>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</si>
  <si>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</si>
  <si>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</si>
  <si>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</si>
  <si>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</si>
  <si>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</si>
  <si>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</si>
  <si>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</si>
  <si>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</si>
  <si>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</si>
  <si>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</si>
  <si>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</si>
  <si>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</si>
  <si>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</si>
  <si>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</si>
  <si>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</si>
  <si>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</si>
  <si>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</si>
  <si>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</si>
  <si>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</si>
  <si>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</si>
  <si>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</si>
  <si>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</si>
  <si>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</si>
  <si>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</si>
  <si>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</si>
  <si>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</si>
  <si>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</si>
  <si>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</si>
  <si>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</si>
  <si>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</si>
  <si>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</si>
  <si>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</si>
  <si>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</si>
  <si>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</si>
  <si>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</si>
  <si>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</si>
  <si>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</si>
  <si>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</si>
  <si>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</si>
  <si>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</si>
  <si>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</si>
  <si>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</si>
  <si>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</si>
  <si>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</si>
  <si>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</si>
  <si>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</si>
  <si>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</si>
  <si>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</si>
  <si>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</si>
  <si>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</si>
  <si>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</si>
  <si>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</si>
  <si>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</si>
  <si>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</si>
  <si>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</si>
  <si>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</si>
  <si>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</si>
  <si>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</si>
  <si>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</si>
  <si>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</si>
  <si>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</si>
  <si>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</si>
  <si>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</si>
  <si>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</si>
  <si>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</si>
  <si>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</si>
  <si>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</si>
  <si>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</si>
  <si>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</si>
  <si>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</si>
  <si>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</si>
  <si>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</si>
  <si>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</si>
  <si>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</si>
  <si>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</si>
  <si>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</si>
  <si>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</si>
  <si>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</si>
  <si>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</si>
  <si>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</si>
  <si>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</si>
  <si>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</si>
  <si>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</si>
  <si>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</si>
  <si>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</si>
  <si>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</si>
  <si>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</si>
  <si>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</si>
  <si>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</si>
  <si>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</si>
  <si>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</si>
  <si>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</si>
  <si>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</si>
  <si>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</si>
  <si>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</si>
  <si>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</si>
  <si>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</si>
  <si>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</si>
  <si>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</si>
  <si>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</si>
  <si>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</si>
  <si>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</si>
  <si>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</si>
  <si>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</si>
  <si>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</si>
  <si>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</si>
  <si>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</si>
  <si>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</si>
  <si>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</si>
  <si>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</si>
  <si>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</si>
  <si>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</si>
  <si>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</si>
  <si>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</si>
  <si>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</si>
  <si>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</si>
  <si>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</si>
  <si>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</si>
  <si>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</si>
  <si>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</si>
  <si>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</si>
  <si>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</si>
  <si>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</si>
  <si>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</si>
  <si>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</si>
  <si>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</si>
  <si>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</si>
  <si>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</si>
  <si>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</si>
  <si>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</si>
  <si>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</si>
  <si>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</si>
  <si>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</si>
  <si>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</si>
  <si>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</si>
  <si>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</si>
  <si>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</si>
  <si>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</si>
  <si>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</si>
  <si>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</si>
  <si>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</si>
  <si>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</si>
  <si>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</si>
  <si>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</si>
  <si>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</si>
  <si>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</si>
  <si>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</si>
  <si>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</si>
  <si>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</si>
  <si>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</si>
  <si>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</si>
  <si>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</si>
  <si>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</si>
  <si>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</si>
  <si>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</si>
  <si>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</si>
  <si>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</si>
  <si>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</si>
  <si>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</si>
  <si>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</si>
  <si>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</si>
  <si>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</si>
  <si>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</si>
  <si>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</si>
  <si>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</si>
  <si>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</si>
  <si>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</si>
  <si>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</si>
  <si>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</si>
  <si>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</si>
  <si>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</si>
  <si>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</si>
  <si>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</si>
  <si>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</si>
  <si>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</si>
  <si>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</si>
  <si>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</si>
  <si>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</si>
  <si>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</si>
  <si>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</si>
  <si>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</si>
  <si>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</si>
  <si>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</si>
  <si>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</si>
  <si>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</si>
  <si>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</si>
  <si>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</si>
  <si>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</si>
  <si>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</si>
  <si>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</si>
  <si>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</si>
  <si>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</si>
  <si>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</si>
  <si>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</si>
  <si>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</si>
  <si>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</si>
  <si>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</si>
  <si>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</si>
  <si>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</si>
  <si>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</si>
  <si>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</si>
  <si>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</si>
  <si>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</si>
  <si>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</si>
  <si>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</si>
  <si>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</si>
  <si>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</si>
  <si>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</si>
  <si>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</si>
  <si>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</si>
  <si>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</si>
  <si>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</si>
  <si>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</si>
  <si>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</si>
  <si>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</si>
  <si>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</si>
  <si>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</si>
  <si>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</si>
  <si>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</si>
  <si>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</si>
  <si>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</si>
  <si>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</si>
  <si>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</si>
  <si>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</si>
  <si>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</si>
  <si>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</si>
  <si>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</si>
  <si>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</si>
  <si>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</si>
  <si>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</si>
  <si>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</si>
  <si>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</si>
  <si>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</si>
  <si>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</si>
  <si>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</si>
  <si>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</si>
  <si>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</si>
  <si>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</si>
  <si>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</si>
  <si>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</si>
  <si>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</si>
  <si>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</si>
  <si>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</si>
  <si>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</si>
  <si>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</si>
  <si>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</si>
  <si>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</si>
  <si>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</si>
  <si>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</si>
  <si>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</si>
  <si>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</si>
  <si>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</si>
  <si>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</si>
  <si>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</si>
  <si>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</si>
  <si>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</si>
  <si>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</si>
  <si>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</si>
  <si>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</si>
  <si>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</si>
  <si>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</si>
  <si>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</si>
  <si>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</si>
  <si>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</si>
  <si>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</si>
  <si>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</si>
  <si>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</si>
  <si>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</si>
  <si>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</si>
  <si>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</si>
  <si>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</si>
  <si>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</si>
  <si>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</si>
  <si>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</si>
  <si>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</si>
  <si>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</si>
  <si>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</si>
  <si>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</si>
  <si>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</si>
  <si>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</si>
  <si>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</si>
  <si>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</si>
  <si>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</si>
  <si>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</si>
  <si>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</si>
  <si>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</si>
  <si>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</si>
  <si>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</si>
  <si>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</si>
  <si>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</si>
  <si>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</si>
  <si>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</si>
  <si>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</si>
  <si>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</si>
  <si>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</si>
  <si>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</si>
  <si>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</si>
  <si>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</si>
  <si>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</si>
  <si>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</si>
  <si>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</si>
  <si>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</si>
  <si>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</si>
  <si>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</si>
  <si>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</si>
  <si>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</si>
  <si>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</si>
  <si>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</si>
  <si>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</si>
  <si>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</si>
  <si>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</si>
  <si>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</si>
  <si>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</si>
  <si>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</si>
  <si>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</si>
  <si>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</si>
  <si>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</si>
  <si>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</si>
  <si>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</si>
  <si>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</si>
  <si>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</si>
  <si>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</si>
  <si>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</si>
  <si>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</si>
  <si>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</si>
  <si>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</si>
  <si>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</si>
  <si>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</si>
  <si>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</si>
  <si>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</si>
  <si>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</si>
  <si>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</si>
  <si>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</si>
  <si>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</si>
  <si>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</si>
  <si>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</si>
  <si>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</si>
  <si>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</si>
  <si>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</si>
  <si>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</si>
  <si>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</si>
  <si>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</si>
  <si>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</si>
  <si>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</si>
  <si>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</si>
  <si>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</si>
  <si>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</si>
  <si>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</si>
  <si>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</si>
  <si>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</si>
  <si>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</si>
  <si>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</si>
  <si>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</si>
  <si>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</si>
  <si>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</si>
  <si>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</si>
  <si>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</si>
  <si>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</si>
  <si>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</si>
  <si>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</si>
  <si>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     VHM11802        </t>
  </si>
  <si>
    <t xml:space="preserve">2251.7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</si>
  <si>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</si>
  <si>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</si>
  <si>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</si>
  <si>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</si>
  <si>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</si>
  <si>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</si>
  <si>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</si>
  <si>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</si>
  <si>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</si>
  <si>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</si>
  <si>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</si>
  <si>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</si>
  <si>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</si>
  <si>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</si>
  <si>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</si>
  <si>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</si>
  <si>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</si>
  <si>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</si>
  <si>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</si>
  <si>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</si>
  <si>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</si>
  <si>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</si>
  <si>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</si>
  <si>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</si>
  <si>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</si>
  <si>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</si>
  <si>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</si>
  <si>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</si>
  <si>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</si>
  <si>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</si>
  <si>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</si>
  <si>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</si>
  <si>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</si>
  <si>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</si>
  <si>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</si>
  <si>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</si>
  <si>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</si>
  <si>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</si>
  <si>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</si>
  <si>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</si>
  <si>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</si>
  <si>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</si>
  <si>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</si>
  <si>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</si>
  <si>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</si>
  <si>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</si>
  <si>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</si>
  <si>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</si>
  <si>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</si>
  <si>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</si>
  <si>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</si>
  <si>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</si>
  <si>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</si>
  <si>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</si>
  <si>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</si>
  <si>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</si>
  <si>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</si>
  <si>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</si>
  <si>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</si>
  <si>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</si>
  <si>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</si>
  <si>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</si>
  <si>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</si>
  <si>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</si>
  <si>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</si>
  <si>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</si>
  <si>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</si>
  <si>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</si>
  <si>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</si>
  <si>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</si>
  <si>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</si>
  <si>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</si>
  <si>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</si>
  <si>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</si>
  <si>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</si>
  <si>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</si>
  <si>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</si>
  <si>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</si>
  <si>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</si>
  <si>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</si>
  <si>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</si>
  <si>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</si>
  <si>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</si>
  <si>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</si>
  <si>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</si>
  <si>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</si>
  <si>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</si>
  <si>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</si>
  <si>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</si>
  <si>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</si>
  <si>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</si>
  <si>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</si>
  <si>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</si>
  <si>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</si>
  <si>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</si>
  <si>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</si>
  <si>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</si>
  <si>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VIC11813        </t>
  </si>
  <si>
    <t xml:space="preserve">     VPL11810        </t>
  </si>
  <si>
    <t xml:space="preserve">     VHM11726        </t>
  </si>
  <si>
    <t xml:space="preserve">     VIC11814        </t>
  </si>
  <si>
    <t xml:space="preserve">     VPL11811        </t>
  </si>
  <si>
    <t xml:space="preserve">2251.10         </t>
  </si>
  <si>
    <t xml:space="preserve">2251.11         </t>
  </si>
  <si>
    <t xml:space="preserve">2251.12         </t>
  </si>
  <si>
    <t>Ngày 30 tháng 06 năm 2020
As at 30 June 2020</t>
  </si>
  <si>
    <t xml:space="preserve">     VHM11801        </t>
  </si>
  <si>
    <t>Tháng 7 năm 2020/July 2020</t>
  </si>
  <si>
    <t>Tại ngày 31 tháng 07 năm 2020/As at 31 July 2020</t>
  </si>
  <si>
    <r>
      <rPr>
        <b/>
        <sz val="8"/>
        <rFont val="Tahoma"/>
        <family val="2"/>
      </rPr>
      <t>Ngày 04 tháng 08 năm 2020</t>
    </r>
    <r>
      <rPr>
        <sz val="8"/>
        <rFont val="Tahoma"/>
        <family val="2"/>
      </rPr>
      <t xml:space="preserve">
04 Aug 2020</t>
    </r>
  </si>
  <si>
    <t>KỲ TRƯỚC/ LAST PERIOD
30/06/2020</t>
  </si>
  <si>
    <t>KỲ BÁO CÁO/ THIS PERIOD
31/07/2020</t>
  </si>
  <si>
    <t>Ngày 31 tháng 07 năm 2020
As at 31 July 2020</t>
  </si>
  <si>
    <t xml:space="preserve">     MSN12002        </t>
  </si>
  <si>
    <t xml:space="preserve">     MSR118001       </t>
  </si>
  <si>
    <t xml:space="preserve">     NPM11907        </t>
  </si>
  <si>
    <t xml:space="preserve">     VPL11812        </t>
  </si>
  <si>
    <t>2251.13</t>
  </si>
  <si>
    <t>2251.14</t>
  </si>
  <si>
    <t>2251.15</t>
  </si>
  <si>
    <t xml:space="preserve">    </t>
  </si>
  <si>
    <t>Phải trả về mua cổ phiếu
Payables from shares</t>
  </si>
  <si>
    <t xml:space="preserve">     SGP202103 (*)       </t>
  </si>
  <si>
    <t xml:space="preserve"> </t>
  </si>
  <si>
    <t>20.10</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</si>
</sst>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6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919">
    <xf numFmtId="0" fontId="0" fillId="0" borderId="0"/>
    <xf numFmtId="43" fontId="7" fillId="0" borderId="0" quotePrefix="1" applyFont="0" applyFill="0" applyBorder="0" applyAlignment="0">
      <protection locked="0"/>
    </xf>
    <xf numFmtId="43" fontId="33" fillId="0" borderId="0" applyFont="0" applyFill="0" applyBorder="0" applyAlignment="0" applyProtection="0"/>
    <xf numFmtId="43" fontId="19" fillId="0" borderId="0" applyFont="0" applyFill="0" applyBorder="0" applyAlignment="0" applyProtection="0"/>
    <xf numFmtId="43"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7" fillId="0" borderId="0"/>
    <xf numFmtId="9" fontId="7" fillId="0" borderId="0" quotePrefix="1" applyFont="0" applyFill="0" applyBorder="0" applyAlignment="0">
      <protection locked="0"/>
    </xf>
    <xf numFmtId="9" fontId="33"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0" fontId="5" fillId="0" borderId="0"/>
    <xf numFmtId="43" fontId="7" fillId="0" borderId="0" quotePrefix="1" applyFont="0" applyFill="0" applyBorder="0" applyAlignment="0">
      <protection locked="0"/>
    </xf>
    <xf numFmtId="169" fontId="65" fillId="0" borderId="0" applyFont="0" applyFill="0" applyBorder="0" applyAlignment="0" applyProtection="0"/>
    <xf numFmtId="0" fontId="66" fillId="0" borderId="0" applyNumberFormat="0" applyFill="0" applyBorder="0" applyAlignment="0" applyProtection="0"/>
    <xf numFmtId="170" fontId="66" fillId="0" borderId="0" applyNumberFormat="0" applyFill="0" applyBorder="0" applyAlignment="0" applyProtection="0"/>
    <xf numFmtId="170" fontId="66" fillId="0" borderId="0" applyNumberFormat="0" applyFill="0" applyBorder="0" applyAlignment="0" applyProtection="0"/>
    <xf numFmtId="171" fontId="67" fillId="0" borderId="0" applyBorder="0"/>
    <xf numFmtId="0" fontId="7" fillId="0" borderId="0"/>
    <xf numFmtId="0" fontId="68" fillId="0" borderId="0" applyFont="0" applyFill="0" applyBorder="0" applyAlignment="0" applyProtection="0"/>
    <xf numFmtId="172" fontId="7" fillId="0" borderId="0" applyFont="0" applyFill="0" applyBorder="0" applyAlignment="0" applyProtection="0"/>
    <xf numFmtId="172"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applyNumberFormat="0" applyFill="0" applyBorder="0" applyAlignment="0" applyProtection="0"/>
    <xf numFmtId="0" fontId="7" fillId="0" borderId="0" applyNumberFormat="0" applyFill="0" applyBorder="0" applyAlignment="0" applyProtection="0"/>
    <xf numFmtId="40" fontId="69" fillId="0" borderId="0" applyFont="0" applyFill="0" applyBorder="0" applyAlignment="0" applyProtection="0"/>
    <xf numFmtId="173" fontId="70" fillId="0" borderId="0" applyFont="0" applyFill="0" applyBorder="0" applyAlignment="0" applyProtection="0"/>
    <xf numFmtId="38" fontId="69" fillId="0" borderId="0" applyFont="0" applyFill="0" applyBorder="0" applyAlignment="0" applyProtection="0"/>
    <xf numFmtId="164" fontId="71" fillId="0" borderId="0" applyFont="0" applyFill="0" applyBorder="0" applyAlignment="0" applyProtection="0"/>
    <xf numFmtId="9" fontId="72" fillId="0" borderId="0" applyFont="0" applyFill="0" applyBorder="0" applyAlignment="0" applyProtection="0"/>
    <xf numFmtId="6" fontId="73" fillId="0" borderId="0" applyFont="0" applyFill="0" applyBorder="0" applyAlignment="0" applyProtection="0"/>
    <xf numFmtId="0" fontId="74"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5" fillId="0" borderId="0"/>
    <xf numFmtId="0" fontId="7" fillId="0" borderId="0" applyNumberFormat="0" applyFill="0" applyBorder="0" applyAlignment="0" applyProtection="0"/>
    <xf numFmtId="0" fontId="76" fillId="0" borderId="0"/>
    <xf numFmtId="0" fontId="76" fillId="0" borderId="0"/>
    <xf numFmtId="0" fontId="77" fillId="0" borderId="0">
      <alignment vertical="top"/>
    </xf>
    <xf numFmtId="42" fontId="78" fillId="0" borderId="0" applyFont="0" applyFill="0" applyBorder="0" applyAlignment="0" applyProtection="0"/>
    <xf numFmtId="0" fontId="79" fillId="0" borderId="0" applyNumberFormat="0" applyFill="0" applyBorder="0" applyAlignment="0" applyProtection="0"/>
    <xf numFmtId="42" fontId="78" fillId="0" borderId="0" applyFont="0" applyFill="0" applyBorder="0" applyAlignment="0" applyProtection="0"/>
    <xf numFmtId="169" fontId="65" fillId="0" borderId="0" applyFont="0" applyFill="0" applyBorder="0" applyAlignment="0" applyProtection="0"/>
    <xf numFmtId="165" fontId="65" fillId="0" borderId="0" applyFont="0" applyFill="0" applyBorder="0" applyAlignment="0" applyProtection="0"/>
    <xf numFmtId="174" fontId="78" fillId="0" borderId="0" applyFont="0" applyFill="0" applyBorder="0" applyAlignment="0" applyProtection="0"/>
    <xf numFmtId="164" fontId="65" fillId="0" borderId="0" applyFont="0" applyFill="0" applyBorder="0" applyAlignment="0" applyProtection="0"/>
    <xf numFmtId="42" fontId="78" fillId="0" borderId="0" applyFont="0" applyFill="0" applyBorder="0" applyAlignment="0" applyProtection="0"/>
    <xf numFmtId="174" fontId="78" fillId="0" borderId="0" applyFont="0" applyFill="0" applyBorder="0" applyAlignment="0" applyProtection="0"/>
    <xf numFmtId="165" fontId="65" fillId="0" borderId="0" applyFont="0" applyFill="0" applyBorder="0" applyAlignment="0" applyProtection="0"/>
    <xf numFmtId="175" fontId="78" fillId="0" borderId="0" applyFont="0" applyFill="0" applyBorder="0" applyAlignment="0" applyProtection="0"/>
    <xf numFmtId="164" fontId="65" fillId="0" borderId="0" applyFont="0" applyFill="0" applyBorder="0" applyAlignment="0" applyProtection="0"/>
    <xf numFmtId="165" fontId="65" fillId="0" borderId="0" applyFont="0" applyFill="0" applyBorder="0" applyAlignment="0" applyProtection="0"/>
    <xf numFmtId="175" fontId="78" fillId="0" borderId="0" applyFont="0" applyFill="0" applyBorder="0" applyAlignment="0" applyProtection="0"/>
    <xf numFmtId="174" fontId="78" fillId="0" borderId="0" applyFont="0" applyFill="0" applyBorder="0" applyAlignment="0" applyProtection="0"/>
    <xf numFmtId="164" fontId="65" fillId="0" borderId="0" applyFont="0" applyFill="0" applyBorder="0" applyAlignment="0" applyProtection="0"/>
    <xf numFmtId="169" fontId="65" fillId="0" borderId="0" applyFont="0" applyFill="0" applyBorder="0" applyAlignment="0" applyProtection="0"/>
    <xf numFmtId="42" fontId="78" fillId="0" borderId="0" applyFont="0" applyFill="0" applyBorder="0" applyAlignment="0" applyProtection="0"/>
    <xf numFmtId="164" fontId="65" fillId="0" borderId="0" applyFont="0" applyFill="0" applyBorder="0" applyAlignment="0" applyProtection="0"/>
    <xf numFmtId="175" fontId="78" fillId="0" borderId="0" applyFont="0" applyFill="0" applyBorder="0" applyAlignment="0" applyProtection="0"/>
    <xf numFmtId="174" fontId="78" fillId="0" borderId="0" applyFont="0" applyFill="0" applyBorder="0" applyAlignment="0" applyProtection="0"/>
    <xf numFmtId="169" fontId="65" fillId="0" borderId="0" applyFont="0" applyFill="0" applyBorder="0" applyAlignment="0" applyProtection="0"/>
    <xf numFmtId="165" fontId="65" fillId="0" borderId="0" applyFont="0" applyFill="0" applyBorder="0" applyAlignment="0" applyProtection="0"/>
    <xf numFmtId="0" fontId="79" fillId="0" borderId="0" applyNumberFormat="0" applyFill="0" applyBorder="0" applyAlignment="0" applyProtection="0"/>
    <xf numFmtId="176" fontId="7" fillId="0" borderId="0" applyFont="0" applyFill="0" applyBorder="0" applyAlignment="0" applyProtection="0"/>
    <xf numFmtId="177" fontId="7" fillId="0" borderId="0" applyFont="0" applyFill="0" applyBorder="0" applyAlignment="0" applyProtection="0"/>
    <xf numFmtId="0" fontId="7" fillId="0" borderId="0"/>
    <xf numFmtId="0" fontId="80" fillId="0" borderId="0"/>
    <xf numFmtId="0" fontId="81" fillId="20" borderId="0"/>
    <xf numFmtId="9" fontId="82" fillId="0" borderId="0" applyBorder="0" applyAlignment="0" applyProtection="0"/>
    <xf numFmtId="0" fontId="83" fillId="20" borderId="0"/>
    <xf numFmtId="0" fontId="17" fillId="0" borderId="0"/>
    <xf numFmtId="170" fontId="84" fillId="21" borderId="0" applyNumberFormat="0" applyBorder="0" applyAlignment="0" applyProtection="0"/>
    <xf numFmtId="0" fontId="5" fillId="8" borderId="0" applyNumberFormat="0" applyBorder="0" applyAlignment="0" applyProtection="0"/>
    <xf numFmtId="170" fontId="84" fillId="22" borderId="0" applyNumberFormat="0" applyBorder="0" applyAlignment="0" applyProtection="0"/>
    <xf numFmtId="0" fontId="5" fillId="10" borderId="0" applyNumberFormat="0" applyBorder="0" applyAlignment="0" applyProtection="0"/>
    <xf numFmtId="170" fontId="84" fillId="23" borderId="0" applyNumberFormat="0" applyBorder="0" applyAlignment="0" applyProtection="0"/>
    <xf numFmtId="0" fontId="5" fillId="12" borderId="0" applyNumberFormat="0" applyBorder="0" applyAlignment="0" applyProtection="0"/>
    <xf numFmtId="170" fontId="84" fillId="24" borderId="0" applyNumberFormat="0" applyBorder="0" applyAlignment="0" applyProtection="0"/>
    <xf numFmtId="0" fontId="5" fillId="14" borderId="0" applyNumberFormat="0" applyBorder="0" applyAlignment="0" applyProtection="0"/>
    <xf numFmtId="170" fontId="84" fillId="25" borderId="0" applyNumberFormat="0" applyBorder="0" applyAlignment="0" applyProtection="0"/>
    <xf numFmtId="0" fontId="5" fillId="16" borderId="0" applyNumberFormat="0" applyBorder="0" applyAlignment="0" applyProtection="0"/>
    <xf numFmtId="170" fontId="84" fillId="26" borderId="0" applyNumberFormat="0" applyBorder="0" applyAlignment="0" applyProtection="0"/>
    <xf numFmtId="0" fontId="5" fillId="18" borderId="0" applyNumberFormat="0" applyBorder="0" applyAlignment="0" applyProtection="0"/>
    <xf numFmtId="0" fontId="85" fillId="20" borderId="0"/>
    <xf numFmtId="0" fontId="86" fillId="0" borderId="0"/>
    <xf numFmtId="0" fontId="87" fillId="0" borderId="0">
      <alignment wrapText="1"/>
    </xf>
    <xf numFmtId="170" fontId="84" fillId="27" borderId="0" applyNumberFormat="0" applyBorder="0" applyAlignment="0" applyProtection="0"/>
    <xf numFmtId="0" fontId="5" fillId="9" borderId="0" applyNumberFormat="0" applyBorder="0" applyAlignment="0" applyProtection="0"/>
    <xf numFmtId="170" fontId="84" fillId="28" borderId="0" applyNumberFormat="0" applyBorder="0" applyAlignment="0" applyProtection="0"/>
    <xf numFmtId="0" fontId="5" fillId="11" borderId="0" applyNumberFormat="0" applyBorder="0" applyAlignment="0" applyProtection="0"/>
    <xf numFmtId="170" fontId="84" fillId="29" borderId="0" applyNumberFormat="0" applyBorder="0" applyAlignment="0" applyProtection="0"/>
    <xf numFmtId="0" fontId="5" fillId="13" borderId="0" applyNumberFormat="0" applyBorder="0" applyAlignment="0" applyProtection="0"/>
    <xf numFmtId="170" fontId="84" fillId="24" borderId="0" applyNumberFormat="0" applyBorder="0" applyAlignment="0" applyProtection="0"/>
    <xf numFmtId="0" fontId="5" fillId="15" borderId="0" applyNumberFormat="0" applyBorder="0" applyAlignment="0" applyProtection="0"/>
    <xf numFmtId="170" fontId="84" fillId="27" borderId="0" applyNumberFormat="0" applyBorder="0" applyAlignment="0" applyProtection="0"/>
    <xf numFmtId="0" fontId="5" fillId="17" borderId="0" applyNumberFormat="0" applyBorder="0" applyAlignment="0" applyProtection="0"/>
    <xf numFmtId="170" fontId="84" fillId="30" borderId="0" applyNumberFormat="0" applyBorder="0" applyAlignment="0" applyProtection="0"/>
    <xf numFmtId="0" fontId="5" fillId="19" borderId="0" applyNumberFormat="0" applyBorder="0" applyAlignment="0" applyProtection="0"/>
    <xf numFmtId="170" fontId="88" fillId="31" borderId="0" applyNumberFormat="0" applyBorder="0" applyAlignment="0" applyProtection="0"/>
    <xf numFmtId="170" fontId="88" fillId="28" borderId="0" applyNumberFormat="0" applyBorder="0" applyAlignment="0" applyProtection="0"/>
    <xf numFmtId="170" fontId="88" fillId="29" borderId="0" applyNumberFormat="0" applyBorder="0" applyAlignment="0" applyProtection="0"/>
    <xf numFmtId="170" fontId="88" fillId="32" borderId="0" applyNumberFormat="0" applyBorder="0" applyAlignment="0" applyProtection="0"/>
    <xf numFmtId="170" fontId="88" fillId="33" borderId="0" applyNumberFormat="0" applyBorder="0" applyAlignment="0" applyProtection="0"/>
    <xf numFmtId="170" fontId="88" fillId="34" borderId="0" applyNumberFormat="0" applyBorder="0" applyAlignment="0" applyProtection="0"/>
    <xf numFmtId="170" fontId="88" fillId="35" borderId="0" applyNumberFormat="0" applyBorder="0" applyAlignment="0" applyProtection="0"/>
    <xf numFmtId="170" fontId="88" fillId="36" borderId="0" applyNumberFormat="0" applyBorder="0" applyAlignment="0" applyProtection="0"/>
    <xf numFmtId="170" fontId="88" fillId="37" borderId="0" applyNumberFormat="0" applyBorder="0" applyAlignment="0" applyProtection="0"/>
    <xf numFmtId="170" fontId="88" fillId="32" borderId="0" applyNumberFormat="0" applyBorder="0" applyAlignment="0" applyProtection="0"/>
    <xf numFmtId="170" fontId="88" fillId="33" borderId="0" applyNumberFormat="0" applyBorder="0" applyAlignment="0" applyProtection="0"/>
    <xf numFmtId="170" fontId="88" fillId="38" borderId="0" applyNumberFormat="0" applyBorder="0" applyAlignment="0" applyProtection="0"/>
    <xf numFmtId="0" fontId="89" fillId="0" borderId="0" applyNumberFormat="0" applyAlignment="0"/>
    <xf numFmtId="178" fontId="7" fillId="0" borderId="0" applyFont="0" applyFill="0" applyBorder="0" applyAlignment="0" applyProtection="0"/>
    <xf numFmtId="0" fontId="90" fillId="0" borderId="0" applyFont="0" applyFill="0" applyBorder="0" applyAlignment="0" applyProtection="0"/>
    <xf numFmtId="179" fontId="91" fillId="0" borderId="0" applyFont="0" applyFill="0" applyBorder="0" applyAlignment="0" applyProtection="0"/>
    <xf numFmtId="180" fontId="7" fillId="0" borderId="0" applyFont="0" applyFill="0" applyBorder="0" applyAlignment="0" applyProtection="0"/>
    <xf numFmtId="0" fontId="90" fillId="0" borderId="0" applyFont="0" applyFill="0" applyBorder="0" applyAlignment="0" applyProtection="0"/>
    <xf numFmtId="180" fontId="7" fillId="0" borderId="0" applyFont="0" applyFill="0" applyBorder="0" applyAlignment="0" applyProtection="0"/>
    <xf numFmtId="0" fontId="92" fillId="0" borderId="0">
      <alignment horizontal="center" wrapText="1"/>
      <protection locked="0"/>
    </xf>
    <xf numFmtId="181" fontId="93" fillId="0" borderId="0" applyFont="0" applyFill="0" applyBorder="0" applyAlignment="0" applyProtection="0"/>
    <xf numFmtId="0" fontId="90" fillId="0" borderId="0" applyFont="0" applyFill="0" applyBorder="0" applyAlignment="0" applyProtection="0"/>
    <xf numFmtId="181" fontId="93" fillId="0" borderId="0" applyFont="0" applyFill="0" applyBorder="0" applyAlignment="0" applyProtection="0"/>
    <xf numFmtId="182" fontId="93" fillId="0" borderId="0" applyFont="0" applyFill="0" applyBorder="0" applyAlignment="0" applyProtection="0"/>
    <xf numFmtId="0" fontId="90" fillId="0" borderId="0" applyFont="0" applyFill="0" applyBorder="0" applyAlignment="0" applyProtection="0"/>
    <xf numFmtId="182" fontId="93" fillId="0" borderId="0" applyFont="0" applyFill="0" applyBorder="0" applyAlignment="0" applyProtection="0"/>
    <xf numFmtId="169" fontId="65" fillId="0" borderId="0" applyFont="0" applyFill="0" applyBorder="0" applyAlignment="0" applyProtection="0"/>
    <xf numFmtId="170" fontId="94" fillId="22" borderId="0" applyNumberFormat="0" applyBorder="0" applyAlignment="0" applyProtection="0"/>
    <xf numFmtId="0" fontId="90" fillId="0" borderId="0"/>
    <xf numFmtId="0" fontId="80" fillId="0" borderId="0"/>
    <xf numFmtId="0" fontId="90" fillId="0" borderId="0"/>
    <xf numFmtId="37" fontId="95" fillId="0" borderId="0"/>
    <xf numFmtId="173" fontId="7" fillId="0" borderId="0" applyFont="0" applyFill="0" applyBorder="0" applyAlignment="0" applyProtection="0"/>
    <xf numFmtId="183" fontId="7" fillId="0" borderId="0" applyFont="0" applyFill="0" applyBorder="0" applyAlignment="0" applyProtection="0"/>
    <xf numFmtId="171" fontId="67" fillId="0" borderId="0" applyFill="0"/>
    <xf numFmtId="184" fontId="67" fillId="0" borderId="0" applyNumberFormat="0" applyFill="0" applyBorder="0" applyAlignment="0">
      <alignment horizontal="center"/>
    </xf>
    <xf numFmtId="0" fontId="96" fillId="0" borderId="0" applyNumberFormat="0" applyFill="0">
      <alignment horizontal="center" vertical="center" wrapText="1"/>
    </xf>
    <xf numFmtId="171" fontId="67" fillId="0" borderId="10" applyFill="0" applyBorder="0"/>
    <xf numFmtId="41" fontId="67" fillId="0" borderId="0" applyAlignment="0"/>
    <xf numFmtId="0" fontId="96" fillId="0" borderId="0" applyFill="0" applyBorder="0">
      <alignment horizontal="center" vertical="center"/>
    </xf>
    <xf numFmtId="0" fontId="96" fillId="0" borderId="0" applyFill="0" applyBorder="0">
      <alignment horizontal="center" vertical="center"/>
    </xf>
    <xf numFmtId="171" fontId="67" fillId="0" borderId="9" applyFill="0" applyBorder="0"/>
    <xf numFmtId="0" fontId="67" fillId="0" borderId="0" applyNumberFormat="0" applyAlignment="0"/>
    <xf numFmtId="0" fontId="80" fillId="0" borderId="0" applyFill="0" applyBorder="0">
      <alignment horizontal="center" vertical="center" wrapText="1"/>
    </xf>
    <xf numFmtId="0" fontId="96" fillId="0" borderId="0" applyFill="0" applyBorder="0">
      <alignment horizontal="center" vertical="center" wrapText="1"/>
    </xf>
    <xf numFmtId="171" fontId="67" fillId="0" borderId="0" applyFill="0"/>
    <xf numFmtId="0" fontId="67" fillId="0" borderId="0" applyNumberFormat="0" applyAlignment="0">
      <alignment horizontal="center"/>
    </xf>
    <xf numFmtId="0" fontId="80" fillId="0" borderId="0" applyFill="0">
      <alignment horizontal="center" vertical="center" wrapText="1"/>
    </xf>
    <xf numFmtId="0" fontId="96" fillId="0" borderId="0" applyFill="0">
      <alignment horizontal="center" vertical="center" wrapText="1"/>
    </xf>
    <xf numFmtId="171" fontId="67" fillId="0" borderId="0" applyFill="0"/>
    <xf numFmtId="0" fontId="67" fillId="0" borderId="0" applyNumberFormat="0" applyAlignment="0">
      <alignment horizontal="center"/>
    </xf>
    <xf numFmtId="0" fontId="67" fillId="0" borderId="0" applyFill="0">
      <alignment vertical="center" wrapText="1"/>
    </xf>
    <xf numFmtId="0" fontId="96" fillId="0" borderId="0">
      <alignment horizontal="center" vertical="center" wrapText="1"/>
    </xf>
    <xf numFmtId="171" fontId="67" fillId="0" borderId="0" applyFill="0"/>
    <xf numFmtId="0" fontId="80"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7" fillId="0" borderId="0" applyFill="0"/>
    <xf numFmtId="0" fontId="67"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1" fontId="98" fillId="0" borderId="0" applyFill="0"/>
    <xf numFmtId="0" fontId="67" fillId="0" borderId="0" applyNumberFormat="0" applyAlignment="0">
      <alignment horizontal="center"/>
    </xf>
    <xf numFmtId="0" fontId="99" fillId="0" borderId="0">
      <alignment horizontal="center" wrapText="1"/>
    </xf>
    <xf numFmtId="0" fontId="96" fillId="0" borderId="0" applyFill="0">
      <alignment horizontal="center" vertical="center" wrapText="1"/>
    </xf>
    <xf numFmtId="185" fontId="7" fillId="0" borderId="0" applyFill="0" applyBorder="0" applyAlignment="0"/>
    <xf numFmtId="170" fontId="100" fillId="20" borderId="11" applyNumberFormat="0" applyAlignment="0" applyProtection="0"/>
    <xf numFmtId="0" fontId="101" fillId="0" borderId="0"/>
    <xf numFmtId="186" fontId="78" fillId="0" borderId="0" applyFont="0" applyFill="0" applyBorder="0" applyAlignment="0" applyProtection="0"/>
    <xf numFmtId="170" fontId="102" fillId="39" borderId="12" applyNumberFormat="0" applyAlignment="0" applyProtection="0"/>
    <xf numFmtId="1" fontId="103" fillId="0" borderId="7" applyBorder="0"/>
    <xf numFmtId="41"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77"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43" fontId="7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5" fontId="7"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187" fontId="80" fillId="0" borderId="0"/>
    <xf numFmtId="187" fontId="80" fillId="0" borderId="0"/>
    <xf numFmtId="188" fontId="104" fillId="0" borderId="0"/>
    <xf numFmtId="3" fontId="7" fillId="0" borderId="0" applyFont="0" applyFill="0" applyBorder="0" applyAlignment="0" applyProtection="0"/>
    <xf numFmtId="3" fontId="7" fillId="0" borderId="0" applyFont="0" applyFill="0" applyBorder="0" applyAlignment="0" applyProtection="0"/>
    <xf numFmtId="0" fontId="105" fillId="0" borderId="0" applyNumberFormat="0" applyAlignment="0">
      <alignment horizontal="left"/>
    </xf>
    <xf numFmtId="0" fontId="106" fillId="0" borderId="0" applyNumberFormat="0" applyAlignment="0"/>
    <xf numFmtId="189" fontId="107" fillId="0" borderId="0" applyFont="0" applyFill="0" applyBorder="0" applyAlignment="0" applyProtection="0"/>
    <xf numFmtId="190" fontId="7" fillId="0" borderId="0" applyFont="0" applyFill="0" applyBorder="0" applyAlignment="0" applyProtection="0"/>
    <xf numFmtId="190" fontId="7" fillId="0" borderId="0" applyFont="0" applyFill="0" applyBorder="0" applyAlignment="0" applyProtection="0"/>
    <xf numFmtId="191" fontId="7" fillId="0" borderId="0"/>
    <xf numFmtId="0" fontId="7" fillId="0" borderId="0" applyFont="0" applyFill="0" applyBorder="0" applyAlignment="0" applyProtection="0"/>
    <xf numFmtId="0" fontId="7" fillId="0" borderId="0" applyFont="0" applyFill="0" applyBorder="0" applyAlignment="0" applyProtection="0"/>
    <xf numFmtId="192" fontId="7" fillId="0" borderId="0" applyFont="0" applyFill="0" applyBorder="0" applyAlignment="0" applyProtection="0"/>
    <xf numFmtId="193" fontId="7" fillId="0" borderId="0" applyFont="0" applyFill="0" applyBorder="0" applyAlignment="0" applyProtection="0"/>
    <xf numFmtId="194" fontId="7" fillId="0" borderId="0"/>
    <xf numFmtId="0" fontId="78" fillId="0" borderId="13">
      <alignment horizontal="left"/>
    </xf>
    <xf numFmtId="0" fontId="108" fillId="0" borderId="0" applyNumberFormat="0" applyAlignment="0">
      <alignment horizontal="left"/>
    </xf>
    <xf numFmtId="195" fontId="17" fillId="0" borderId="0" applyFont="0" applyFill="0" applyBorder="0" applyAlignment="0" applyProtection="0"/>
    <xf numFmtId="196" fontId="7" fillId="0" borderId="0" applyFont="0" applyFill="0" applyBorder="0" applyAlignment="0" applyProtection="0"/>
    <xf numFmtId="170" fontId="109" fillId="0" borderId="0" applyNumberFormat="0" applyFill="0" applyBorder="0" applyAlignment="0" applyProtection="0"/>
    <xf numFmtId="2" fontId="7" fillId="0" borderId="0" applyFont="0" applyFill="0" applyBorder="0" applyAlignment="0" applyProtection="0"/>
    <xf numFmtId="2" fontId="7" fillId="0" borderId="0" applyFont="0" applyFill="0" applyBorder="0" applyAlignment="0" applyProtection="0"/>
    <xf numFmtId="197" fontId="17" fillId="0" borderId="14" applyFont="0" applyFill="0" applyBorder="0" applyProtection="0"/>
    <xf numFmtId="170" fontId="110" fillId="23" borderId="0" applyNumberFormat="0" applyBorder="0" applyAlignment="0" applyProtection="0"/>
    <xf numFmtId="38" fontId="89" fillId="20" borderId="0" applyNumberFormat="0" applyBorder="0" applyAlignment="0" applyProtection="0"/>
    <xf numFmtId="0" fontId="111" fillId="0" borderId="0">
      <alignment horizontal="left"/>
    </xf>
    <xf numFmtId="0" fontId="112" fillId="0" borderId="15" applyNumberFormat="0" applyAlignment="0" applyProtection="0">
      <alignment horizontal="left" vertical="center"/>
    </xf>
    <xf numFmtId="0" fontId="112" fillId="0" borderId="16">
      <alignment horizontal="left" vertical="center"/>
    </xf>
    <xf numFmtId="14" fontId="66" fillId="25" borderId="17">
      <alignment horizontal="center" vertical="center" wrapText="1"/>
    </xf>
    <xf numFmtId="0" fontId="113" fillId="0" borderId="0" applyNumberFormat="0" applyFill="0" applyBorder="0" applyAlignment="0" applyProtection="0"/>
    <xf numFmtId="170" fontId="114" fillId="0" borderId="18"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2" fillId="0" borderId="0" applyNumberFormat="0" applyFill="0" applyBorder="0" applyAlignment="0" applyProtection="0"/>
    <xf numFmtId="170" fontId="115" fillId="0" borderId="19"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170" fontId="116" fillId="0" borderId="20" applyNumberFormat="0" applyFill="0" applyAlignment="0" applyProtection="0"/>
    <xf numFmtId="170" fontId="116" fillId="0" borderId="0" applyNumberFormat="0" applyFill="0" applyBorder="0" applyAlignment="0" applyProtection="0"/>
    <xf numFmtId="14" fontId="66" fillId="25" borderId="17">
      <alignment horizontal="center" vertical="center" wrapText="1"/>
    </xf>
    <xf numFmtId="198" fontId="117" fillId="0" borderId="0">
      <protection locked="0"/>
    </xf>
    <xf numFmtId="198" fontId="117" fillId="0" borderId="0">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10" fontId="89" fillId="40" borderId="1"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170" fontId="122" fillId="26" borderId="11" applyNumberFormat="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85" fontId="123" fillId="41" borderId="0"/>
    <xf numFmtId="0" fontId="92" fillId="0" borderId="0" applyNumberFormat="0" applyFont="0" applyBorder="0" applyAlignment="0"/>
    <xf numFmtId="170" fontId="124" fillId="0" borderId="21" applyNumberFormat="0" applyFill="0" applyAlignment="0" applyProtection="0"/>
    <xf numFmtId="185" fontId="123" fillId="42" borderId="0"/>
    <xf numFmtId="38" fontId="76" fillId="0" borderId="0" applyFont="0" applyFill="0" applyBorder="0" applyAlignment="0" applyProtection="0"/>
    <xf numFmtId="40" fontId="76"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125" fillId="0" borderId="17"/>
    <xf numFmtId="199" fontId="126" fillId="0" borderId="22"/>
    <xf numFmtId="169" fontId="7" fillId="0" borderId="0" applyFont="0" applyFill="0" applyBorder="0" applyAlignment="0" applyProtection="0"/>
    <xf numFmtId="200" fontId="7" fillId="0" borderId="0" applyFont="0" applyFill="0" applyBorder="0" applyAlignment="0" applyProtection="0"/>
    <xf numFmtId="201" fontId="76" fillId="0" borderId="0" applyFont="0" applyFill="0" applyBorder="0" applyAlignment="0" applyProtection="0"/>
    <xf numFmtId="202" fontId="76" fillId="0" borderId="0" applyFont="0" applyFill="0" applyBorder="0" applyAlignment="0" applyProtection="0"/>
    <xf numFmtId="203" fontId="78" fillId="0" borderId="0" applyFont="0" applyFill="0" applyBorder="0" applyAlignment="0" applyProtection="0"/>
    <xf numFmtId="204" fontId="78" fillId="0" borderId="0" applyFont="0" applyFill="0" applyBorder="0" applyAlignment="0" applyProtection="0"/>
    <xf numFmtId="0" fontId="127" fillId="0" borderId="0" applyNumberFormat="0" applyFont="0" applyFill="0" applyAlignment="0"/>
    <xf numFmtId="170" fontId="128" fillId="43" borderId="0" applyNumberFormat="0" applyBorder="0" applyAlignment="0" applyProtection="0"/>
    <xf numFmtId="0" fontId="107" fillId="0" borderId="1"/>
    <xf numFmtId="0" fontId="107" fillId="0" borderId="1"/>
    <xf numFmtId="0" fontId="80" fillId="0" borderId="0"/>
    <xf numFmtId="0" fontId="80" fillId="0" borderId="0"/>
    <xf numFmtId="0" fontId="107" fillId="0" borderId="1"/>
    <xf numFmtId="37" fontId="129" fillId="0" borderId="0"/>
    <xf numFmtId="0" fontId="130" fillId="0" borderId="1" applyNumberFormat="0" applyFont="0" applyFill="0" applyBorder="0" applyAlignment="0">
      <alignment horizontal="center"/>
    </xf>
    <xf numFmtId="205" fontId="13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19" fillId="0" borderId="0"/>
    <xf numFmtId="0" fontId="19" fillId="0" borderId="0"/>
    <xf numFmtId="0" fontId="19" fillId="0" borderId="0"/>
    <xf numFmtId="0" fontId="19" fillId="0" borderId="0"/>
    <xf numFmtId="0" fontId="5" fillId="0" borderId="0"/>
    <xf numFmtId="0" fontId="19"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5"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5"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5" fillId="0" borderId="0"/>
    <xf numFmtId="0" fontId="132" fillId="0" borderId="0">
      <alignment vertical="top"/>
    </xf>
    <xf numFmtId="0" fontId="5" fillId="0" borderId="0"/>
    <xf numFmtId="0" fontId="5" fillId="0" borderId="0"/>
    <xf numFmtId="0" fontId="5" fillId="0" borderId="0"/>
    <xf numFmtId="0" fontId="5" fillId="0" borderId="0"/>
    <xf numFmtId="0" fontId="5" fillId="0" borderId="0"/>
    <xf numFmtId="170" fontId="7" fillId="0" borderId="0" applyNumberFormat="0" applyFill="0" applyBorder="0" applyAlignment="0" applyProtection="0"/>
    <xf numFmtId="0" fontId="5" fillId="0" borderId="0"/>
    <xf numFmtId="0" fontId="5" fillId="0" borderId="0"/>
    <xf numFmtId="170" fontId="7" fillId="0" borderId="0" applyNumberFormat="0" applyFill="0" applyBorder="0" applyAlignment="0" applyProtection="0"/>
    <xf numFmtId="0" fontId="5" fillId="0" borderId="0"/>
    <xf numFmtId="170" fontId="7" fillId="0" borderId="0" applyNumberFormat="0" applyFill="0" applyBorder="0" applyAlignment="0" applyProtection="0"/>
    <xf numFmtId="0" fontId="5" fillId="0" borderId="0"/>
    <xf numFmtId="170" fontId="7" fillId="0" borderId="0" applyNumberFormat="0" applyFill="0" applyBorder="0" applyAlignment="0" applyProtection="0"/>
    <xf numFmtId="0" fontId="7" fillId="0" borderId="0"/>
    <xf numFmtId="0" fontId="77" fillId="0" borderId="0"/>
    <xf numFmtId="0" fontId="5" fillId="0" borderId="0"/>
    <xf numFmtId="0" fontId="7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0" fontId="7"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19"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5" fillId="0" borderId="0"/>
    <xf numFmtId="17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7" fillId="0" borderId="0"/>
    <xf numFmtId="0" fontId="5" fillId="0" borderId="0"/>
    <xf numFmtId="170" fontId="5" fillId="0" borderId="0"/>
    <xf numFmtId="0" fontId="7" fillId="0" borderId="0"/>
    <xf numFmtId="170" fontId="5" fillId="0" borderId="0"/>
    <xf numFmtId="170" fontId="5" fillId="0" borderId="0"/>
    <xf numFmtId="170" fontId="5" fillId="0" borderId="0"/>
    <xf numFmtId="170" fontId="5" fillId="0" borderId="0"/>
    <xf numFmtId="170" fontId="5" fillId="0" borderId="0"/>
    <xf numFmtId="170" fontId="5" fillId="0" borderId="0"/>
    <xf numFmtId="17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7" fillId="0" borderId="0"/>
    <xf numFmtId="0" fontId="17" fillId="0" borderId="0"/>
    <xf numFmtId="40" fontId="92" fillId="0" borderId="0">
      <alignment horizontal="right"/>
    </xf>
    <xf numFmtId="40" fontId="133" fillId="0" borderId="0">
      <alignment horizontal="center" wrapText="1"/>
    </xf>
    <xf numFmtId="170" fontId="77" fillId="40" borderId="23" applyNumberFormat="0" applyFont="0" applyAlignment="0" applyProtection="0"/>
    <xf numFmtId="0" fontId="5" fillId="7" borderId="8" applyNumberFormat="0" applyFont="0" applyAlignment="0" applyProtection="0"/>
    <xf numFmtId="0" fontId="5" fillId="7" borderId="8" applyNumberFormat="0" applyFont="0" applyAlignment="0" applyProtection="0"/>
    <xf numFmtId="171" fontId="92" fillId="0" borderId="0" applyBorder="0" applyAlignment="0"/>
    <xf numFmtId="0" fontId="134" fillId="0" borderId="0"/>
    <xf numFmtId="206" fontId="78" fillId="0" borderId="0" applyFont="0" applyFill="0" applyBorder="0" applyAlignment="0" applyProtection="0"/>
    <xf numFmtId="207" fontId="78" fillId="0" borderId="0" applyFont="0" applyFill="0" applyBorder="0" applyAlignment="0" applyProtection="0"/>
    <xf numFmtId="0" fontId="7" fillId="0" borderId="0" applyFont="0" applyFill="0" applyBorder="0" applyAlignment="0" applyProtection="0"/>
    <xf numFmtId="0" fontId="80" fillId="0" borderId="0"/>
    <xf numFmtId="170" fontId="135" fillId="20" borderId="24" applyNumberFormat="0" applyAlignment="0" applyProtection="0"/>
    <xf numFmtId="14" fontId="92" fillId="0" borderId="0">
      <alignment horizontal="center" wrapText="1"/>
      <protection locked="0"/>
    </xf>
    <xf numFmtId="208"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 fillId="0" borderId="0" quotePrefix="1" applyFont="0" applyFill="0" applyBorder="0" applyAlignment="0">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9" fontId="5" fillId="0" borderId="0" applyFont="0" applyFill="0" applyBorder="0" applyAlignment="0" applyProtection="0"/>
    <xf numFmtId="9" fontId="77" fillId="0" borderId="0" applyFont="0" applyFill="0" applyBorder="0" applyAlignment="0" applyProtection="0"/>
    <xf numFmtId="9" fontId="5"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6" fillId="0" borderId="25" applyNumberFormat="0" applyBorder="0"/>
    <xf numFmtId="5" fontId="136" fillId="0" borderId="0"/>
    <xf numFmtId="0" fontId="76" fillId="0" borderId="0" applyNumberFormat="0" applyFont="0" applyFill="0" applyBorder="0" applyAlignment="0" applyProtection="0">
      <alignment horizontal="left"/>
    </xf>
    <xf numFmtId="38" fontId="67" fillId="20" borderId="26" applyFill="0">
      <alignment horizontal="right"/>
    </xf>
    <xf numFmtId="0" fontId="67" fillId="0" borderId="26" applyNumberFormat="0" applyFill="0" applyAlignment="0">
      <alignment horizontal="left" indent="7"/>
    </xf>
    <xf numFmtId="0" fontId="137" fillId="0" borderId="26" applyFill="0">
      <alignment horizontal="left" indent="8"/>
    </xf>
    <xf numFmtId="171" fontId="96" fillId="30" borderId="0" applyFill="0">
      <alignment horizontal="right"/>
    </xf>
    <xf numFmtId="0" fontId="96" fillId="44" borderId="0" applyNumberFormat="0">
      <alignment horizontal="right"/>
    </xf>
    <xf numFmtId="0" fontId="138" fillId="30" borderId="16" applyFill="0"/>
    <xf numFmtId="0" fontId="80" fillId="45" borderId="16" applyFill="0" applyBorder="0"/>
    <xf numFmtId="171" fontId="80" fillId="40" borderId="27" applyFill="0"/>
    <xf numFmtId="0" fontId="67" fillId="0" borderId="28" applyNumberFormat="0" applyAlignment="0"/>
    <xf numFmtId="0" fontId="138" fillId="0" borderId="0" applyFill="0">
      <alignment horizontal="left" indent="1"/>
    </xf>
    <xf numFmtId="0" fontId="139" fillId="40" borderId="0" applyFill="0">
      <alignment horizontal="left" indent="1"/>
    </xf>
    <xf numFmtId="171" fontId="67" fillId="26" borderId="27" applyFill="0"/>
    <xf numFmtId="0" fontId="67" fillId="0" borderId="27" applyNumberFormat="0" applyAlignment="0"/>
    <xf numFmtId="0" fontId="138" fillId="0" borderId="0" applyFill="0">
      <alignment horizontal="left" indent="2"/>
    </xf>
    <xf numFmtId="0" fontId="140" fillId="26" borderId="0" applyFill="0">
      <alignment horizontal="left" indent="2"/>
    </xf>
    <xf numFmtId="171" fontId="67" fillId="0" borderId="27" applyFill="0"/>
    <xf numFmtId="0" fontId="92" fillId="0" borderId="27" applyNumberFormat="0" applyAlignment="0"/>
    <xf numFmtId="0" fontId="141" fillId="0" borderId="0">
      <alignment horizontal="left" indent="3"/>
    </xf>
    <xf numFmtId="0" fontId="142" fillId="0" borderId="0" applyFill="0">
      <alignment horizontal="left" indent="3"/>
    </xf>
    <xf numFmtId="38" fontId="67" fillId="0" borderId="0" applyFill="0"/>
    <xf numFmtId="0" fontId="7" fillId="0" borderId="27" applyNumberFormat="0" applyFont="0" applyAlignment="0"/>
    <xf numFmtId="0" fontId="141" fillId="0" borderId="0">
      <alignment horizontal="left" indent="4"/>
    </xf>
    <xf numFmtId="0" fontId="67" fillId="0" borderId="0" applyFill="0" applyProtection="0">
      <alignment horizontal="left" indent="4"/>
    </xf>
    <xf numFmtId="38" fontId="67" fillId="0" borderId="0" applyFill="0"/>
    <xf numFmtId="0" fontId="67" fillId="0" borderId="0" applyNumberFormat="0" applyAlignment="0"/>
    <xf numFmtId="0" fontId="141" fillId="0" borderId="0">
      <alignment horizontal="left" indent="5"/>
    </xf>
    <xf numFmtId="0" fontId="67" fillId="0" borderId="0" applyFill="0">
      <alignment horizontal="left" indent="5"/>
    </xf>
    <xf numFmtId="171" fontId="67" fillId="0" borderId="0" applyFill="0"/>
    <xf numFmtId="0" fontId="80" fillId="0" borderId="0" applyNumberFormat="0" applyFill="0" applyAlignment="0"/>
    <xf numFmtId="0" fontId="143" fillId="0" borderId="0" applyFill="0">
      <alignment horizontal="left" indent="6"/>
    </xf>
    <xf numFmtId="0" fontId="67" fillId="0" borderId="0" applyFill="0">
      <alignment horizontal="left" indent="6"/>
    </xf>
    <xf numFmtId="209" fontId="7" fillId="0" borderId="0" applyNumberFormat="0" applyFill="0" applyBorder="0" applyAlignment="0" applyProtection="0">
      <alignment horizontal="left"/>
    </xf>
    <xf numFmtId="210" fontId="144" fillId="0" borderId="0" applyFont="0" applyFill="0" applyBorder="0" applyAlignment="0" applyProtection="0"/>
    <xf numFmtId="0" fontId="76" fillId="0" borderId="0" applyFont="0" applyFill="0" applyBorder="0" applyAlignment="0" applyProtection="0"/>
    <xf numFmtId="0" fontId="7" fillId="0" borderId="0"/>
    <xf numFmtId="211" fontId="107" fillId="0" borderId="0" applyFont="0" applyFill="0" applyBorder="0" applyAlignment="0" applyProtection="0"/>
    <xf numFmtId="175" fontId="78" fillId="0" borderId="0" applyFont="0" applyFill="0" applyBorder="0" applyAlignment="0" applyProtection="0"/>
    <xf numFmtId="42" fontId="78" fillId="0" borderId="0" applyFont="0" applyFill="0" applyBorder="0" applyAlignment="0" applyProtection="0"/>
    <xf numFmtId="0" fontId="125" fillId="0" borderId="0"/>
    <xf numFmtId="40" fontId="145" fillId="0" borderId="0" applyBorder="0">
      <alignment horizontal="right"/>
    </xf>
    <xf numFmtId="3" fontId="86" fillId="0" borderId="0" applyFill="0" applyBorder="0" applyAlignment="0" applyProtection="0">
      <alignment horizontal="right"/>
    </xf>
    <xf numFmtId="212" fontId="107" fillId="0" borderId="3">
      <alignment horizontal="right" vertical="center"/>
    </xf>
    <xf numFmtId="212" fontId="107" fillId="0" borderId="3">
      <alignment horizontal="right" vertical="center"/>
    </xf>
    <xf numFmtId="212" fontId="107" fillId="0" borderId="3">
      <alignment horizontal="right" vertical="center"/>
    </xf>
    <xf numFmtId="213" fontId="107" fillId="0" borderId="3">
      <alignment horizontal="center"/>
    </xf>
    <xf numFmtId="0" fontId="146" fillId="0" borderId="0">
      <alignment vertical="center" wrapText="1"/>
      <protection locked="0"/>
    </xf>
    <xf numFmtId="4" fontId="147" fillId="0" borderId="0"/>
    <xf numFmtId="3" fontId="148" fillId="0" borderId="29" applyNumberFormat="0" applyBorder="0" applyAlignment="0"/>
    <xf numFmtId="0" fontId="149" fillId="0" borderId="0" applyFont="0">
      <alignment horizontal="centerContinuous"/>
    </xf>
    <xf numFmtId="0" fontId="150" fillId="0" borderId="0" applyFill="0" applyBorder="0" applyProtection="0">
      <alignment horizontal="left" vertical="top"/>
    </xf>
    <xf numFmtId="170" fontId="151" fillId="0" borderId="0" applyNumberFormat="0" applyFill="0" applyBorder="0" applyAlignment="0" applyProtection="0"/>
    <xf numFmtId="0" fontId="7" fillId="0" borderId="10" applyNumberFormat="0" applyFont="0" applyFill="0" applyAlignment="0" applyProtection="0"/>
    <xf numFmtId="170" fontId="152" fillId="0" borderId="30" applyNumberFormat="0" applyFill="0" applyAlignment="0" applyProtection="0"/>
    <xf numFmtId="0" fontId="7" fillId="0" borderId="10" applyNumberFormat="0" applyFont="0" applyFill="0" applyAlignment="0" applyProtection="0"/>
    <xf numFmtId="0" fontId="7" fillId="0" borderId="10" applyNumberFormat="0" applyFont="0" applyFill="0" applyAlignment="0" applyProtection="0"/>
    <xf numFmtId="203" fontId="107" fillId="0" borderId="0"/>
    <xf numFmtId="214" fontId="107" fillId="0" borderId="1"/>
    <xf numFmtId="0" fontId="153" fillId="46" borderId="1">
      <alignment horizontal="left" vertical="center"/>
    </xf>
    <xf numFmtId="5" fontId="154" fillId="0" borderId="6">
      <alignment horizontal="left" vertical="top"/>
    </xf>
    <xf numFmtId="5" fontId="79" fillId="0" borderId="31">
      <alignment horizontal="left" vertical="top"/>
    </xf>
    <xf numFmtId="5" fontId="79" fillId="0" borderId="31">
      <alignment horizontal="left" vertical="top"/>
    </xf>
    <xf numFmtId="0" fontId="155" fillId="0" borderId="31">
      <alignment horizontal="left" vertical="center"/>
    </xf>
    <xf numFmtId="215" fontId="7" fillId="0" borderId="0" applyFont="0" applyFill="0" applyBorder="0" applyAlignment="0" applyProtection="0"/>
    <xf numFmtId="216" fontId="7" fillId="0" borderId="0" applyFont="0" applyFill="0" applyBorder="0" applyAlignment="0" applyProtection="0"/>
    <xf numFmtId="170" fontId="156" fillId="0" borderId="0" applyNumberFormat="0" applyFill="0" applyBorder="0" applyAlignment="0" applyProtection="0"/>
    <xf numFmtId="0" fontId="157" fillId="0" borderId="0">
      <alignment vertical="center"/>
    </xf>
    <xf numFmtId="42" fontId="158" fillId="0" borderId="0" applyFont="0" applyFill="0" applyBorder="0" applyAlignment="0" applyProtection="0"/>
    <xf numFmtId="44" fontId="158" fillId="0" borderId="0" applyFont="0" applyFill="0" applyBorder="0" applyAlignment="0" applyProtection="0"/>
    <xf numFmtId="0" fontId="158" fillId="0" borderId="0"/>
    <xf numFmtId="0" fontId="159" fillId="0" borderId="0" applyFont="0" applyFill="0" applyBorder="0" applyAlignment="0" applyProtection="0"/>
    <xf numFmtId="0" fontId="159" fillId="0" borderId="0" applyFont="0" applyFill="0" applyBorder="0" applyAlignment="0" applyProtection="0"/>
    <xf numFmtId="0" fontId="86" fillId="0" borderId="0">
      <alignment vertical="center"/>
    </xf>
    <xf numFmtId="40" fontId="160" fillId="0" borderId="0" applyFont="0" applyFill="0" applyBorder="0" applyAlignment="0" applyProtection="0"/>
    <xf numFmtId="38" fontId="160" fillId="0" borderId="0" applyFon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9" fontId="161" fillId="0" borderId="0" applyBorder="0" applyAlignment="0" applyProtection="0"/>
    <xf numFmtId="0" fontId="162" fillId="0" borderId="0"/>
    <xf numFmtId="217" fontId="163" fillId="0" borderId="0" applyFont="0" applyFill="0" applyBorder="0" applyAlignment="0" applyProtection="0"/>
    <xf numFmtId="218" fontId="7" fillId="0" borderId="0" applyFont="0" applyFill="0" applyBorder="0" applyAlignment="0" applyProtection="0"/>
    <xf numFmtId="0" fontId="164" fillId="0" borderId="0" applyFont="0" applyFill="0" applyBorder="0" applyAlignment="0" applyProtection="0"/>
    <xf numFmtId="0" fontId="164" fillId="0" borderId="0" applyFont="0" applyFill="0" applyBorder="0" applyAlignment="0" applyProtection="0"/>
    <xf numFmtId="42" fontId="7" fillId="0" borderId="0" applyFont="0" applyFill="0" applyBorder="0" applyAlignment="0" applyProtection="0"/>
    <xf numFmtId="44" fontId="7" fillId="0" borderId="0" applyFont="0" applyFill="0" applyBorder="0" applyAlignment="0" applyProtection="0"/>
    <xf numFmtId="0" fontId="165" fillId="0" borderId="0"/>
    <xf numFmtId="0" fontId="127" fillId="0" borderId="0"/>
    <xf numFmtId="183" fontId="166" fillId="0" borderId="0" applyFont="0" applyFill="0" applyBorder="0" applyAlignment="0" applyProtection="0"/>
    <xf numFmtId="164" fontId="71" fillId="0" borderId="0" applyFont="0" applyFill="0" applyBorder="0" applyAlignment="0" applyProtection="0"/>
    <xf numFmtId="165" fontId="71" fillId="0" borderId="0" applyFont="0" applyFill="0" applyBorder="0" applyAlignment="0" applyProtection="0"/>
    <xf numFmtId="0" fontId="166" fillId="0" borderId="0"/>
    <xf numFmtId="182" fontId="7" fillId="0" borderId="0" applyFont="0" applyFill="0" applyBorder="0" applyAlignment="0" applyProtection="0"/>
    <xf numFmtId="181" fontId="7" fillId="0" borderId="0" applyFont="0" applyFill="0" applyBorder="0" applyAlignment="0" applyProtection="0"/>
    <xf numFmtId="0" fontId="167" fillId="0" borderId="0"/>
    <xf numFmtId="169" fontId="71" fillId="0" borderId="0" applyFont="0" applyFill="0" applyBorder="0" applyAlignment="0" applyProtection="0"/>
    <xf numFmtId="201" fontId="73" fillId="0" borderId="0" applyFont="0" applyFill="0" applyBorder="0" applyAlignment="0" applyProtection="0"/>
    <xf numFmtId="200" fontId="71"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0" fontId="169" fillId="0" borderId="0" applyNumberFormat="0" applyFill="0" applyBorder="0" applyAlignment="0" applyProtection="0"/>
    <xf numFmtId="0" fontId="170" fillId="0" borderId="34" applyNumberFormat="0" applyFill="0" applyAlignment="0" applyProtection="0"/>
    <xf numFmtId="0" fontId="171" fillId="0" borderId="35" applyNumberFormat="0" applyFill="0" applyAlignment="0" applyProtection="0"/>
    <xf numFmtId="0" fontId="172" fillId="0" borderId="36" applyNumberFormat="0" applyFill="0" applyAlignment="0" applyProtection="0"/>
    <xf numFmtId="0" fontId="172" fillId="0" borderId="0" applyNumberFormat="0" applyFill="0" applyBorder="0" applyAlignment="0" applyProtection="0"/>
    <xf numFmtId="0" fontId="173" fillId="47" borderId="0" applyNumberFormat="0" applyBorder="0" applyAlignment="0" applyProtection="0"/>
    <xf numFmtId="0" fontId="174" fillId="48" borderId="0" applyNumberFormat="0" applyBorder="0" applyAlignment="0" applyProtection="0"/>
    <xf numFmtId="0" fontId="175" fillId="49" borderId="0" applyNumberFormat="0" applyBorder="0" applyAlignment="0" applyProtection="0"/>
    <xf numFmtId="0" fontId="176" fillId="50" borderId="37" applyNumberFormat="0" applyAlignment="0" applyProtection="0"/>
    <xf numFmtId="0" fontId="177" fillId="51" borderId="38" applyNumberFormat="0" applyAlignment="0" applyProtection="0"/>
    <xf numFmtId="0" fontId="178" fillId="51" borderId="37" applyNumberFormat="0" applyAlignment="0" applyProtection="0"/>
    <xf numFmtId="0" fontId="179" fillId="0" borderId="39" applyNumberFormat="0" applyFill="0" applyAlignment="0" applyProtection="0"/>
    <xf numFmtId="0" fontId="180" fillId="52" borderId="40" applyNumberFormat="0" applyAlignment="0" applyProtection="0"/>
    <xf numFmtId="0" fontId="62" fillId="0" borderId="0" applyNumberFormat="0" applyFill="0" applyBorder="0" applyAlignment="0" applyProtection="0"/>
    <xf numFmtId="0" fontId="181" fillId="0" borderId="0" applyNumberFormat="0" applyFill="0" applyBorder="0" applyAlignment="0" applyProtection="0"/>
    <xf numFmtId="0" fontId="34" fillId="0" borderId="41" applyNumberFormat="0" applyFill="0" applyAlignment="0" applyProtection="0"/>
    <xf numFmtId="0" fontId="182" fillId="53"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182" fillId="54" borderId="0" applyNumberFormat="0" applyBorder="0" applyAlignment="0" applyProtection="0"/>
    <xf numFmtId="0" fontId="182" fillId="55"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82" fillId="56" borderId="0" applyNumberFormat="0" applyBorder="0" applyAlignment="0" applyProtection="0"/>
    <xf numFmtId="0" fontId="182" fillId="57"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182" fillId="58" borderId="0" applyNumberFormat="0" applyBorder="0" applyAlignment="0" applyProtection="0"/>
    <xf numFmtId="0" fontId="182" fillId="5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82" fillId="60" borderId="0" applyNumberFormat="0" applyBorder="0" applyAlignment="0" applyProtection="0"/>
    <xf numFmtId="0" fontId="182" fillId="61"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182" fillId="62" borderId="0" applyNumberFormat="0" applyBorder="0" applyAlignment="0" applyProtection="0"/>
    <xf numFmtId="0" fontId="182" fillId="6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82" fillId="64" borderId="0" applyNumberFormat="0" applyBorder="0" applyAlignment="0" applyProtection="0"/>
    <xf numFmtId="0" fontId="132" fillId="0" borderId="0">
      <alignment vertical="top"/>
    </xf>
    <xf numFmtId="0" fontId="4" fillId="7" borderId="8" applyNumberFormat="0" applyFont="0" applyAlignment="0" applyProtection="0"/>
    <xf numFmtId="0" fontId="3" fillId="0" borderId="0"/>
    <xf numFmtId="43" fontId="3" fillId="0" borderId="0" applyFont="0" applyFill="0" applyBorder="0" applyAlignment="0" applyProtection="0"/>
    <xf numFmtId="0" fontId="132" fillId="0" borderId="0">
      <alignment vertical="top"/>
    </xf>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17" borderId="0" applyNumberFormat="0" applyBorder="0" applyAlignment="0" applyProtection="0"/>
    <xf numFmtId="0" fontId="3" fillId="19" borderId="0" applyNumberFormat="0" applyBorder="0" applyAlignment="0" applyProtection="0"/>
    <xf numFmtId="0" fontId="3" fillId="7" borderId="8" applyNumberFormat="0" applyFont="0" applyAlignment="0" applyProtection="0"/>
    <xf numFmtId="0" fontId="132" fillId="0" borderId="0">
      <alignment vertical="top"/>
    </xf>
    <xf numFmtId="0" fontId="132" fillId="0" borderId="0">
      <alignment vertical="top"/>
    </xf>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7" borderId="8" applyNumberFormat="0" applyFont="0" applyAlignment="0" applyProtection="0"/>
    <xf numFmtId="0" fontId="132" fillId="0" borderId="0">
      <alignment vertical="top"/>
    </xf>
    <xf numFmtId="0" fontId="132" fillId="0" borderId="0">
      <alignment vertical="top"/>
    </xf>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7" borderId="8" applyNumberFormat="0" applyFont="0" applyAlignment="0" applyProtection="0"/>
  </cellStyleXfs>
  <cellXfs count="611">
    <xf numFmtId="0" fontId="0" fillId="0" borderId="0" xfId="0"/>
    <xf numFmtId="0" fontId="33" fillId="0" borderId="0" xfId="30"/>
    <xf numFmtId="0" fontId="0" fillId="0" borderId="0" xfId="0" applyAlignment="1">
      <alignment horizontal="left"/>
    </xf>
    <xf numFmtId="0" fontId="13" fillId="2" borderId="0" xfId="0" applyFont="1" applyFill="1"/>
    <xf numFmtId="0" fontId="0" fillId="2" borderId="0" xfId="0" applyFill="1"/>
    <xf numFmtId="0" fontId="0" fillId="4" borderId="0" xfId="0" applyFill="1"/>
    <xf numFmtId="0" fontId="13" fillId="4" borderId="0" xfId="0" applyFont="1" applyFill="1"/>
    <xf numFmtId="0" fontId="35" fillId="2" borderId="0" xfId="0" applyFont="1" applyFill="1"/>
    <xf numFmtId="166" fontId="35" fillId="2" borderId="0" xfId="1" applyNumberFormat="1" applyFont="1" applyFill="1" applyProtection="1">
      <protection locked="0"/>
    </xf>
    <xf numFmtId="0" fontId="36" fillId="2" borderId="0" xfId="0" applyFont="1" applyFill="1"/>
    <xf numFmtId="166" fontId="36" fillId="2" borderId="0" xfId="1" applyNumberFormat="1" applyFont="1" applyFill="1" applyProtection="1">
      <protection locked="0"/>
    </xf>
    <xf numFmtId="0" fontId="37" fillId="2" borderId="0" xfId="0" applyFont="1" applyFill="1"/>
    <xf numFmtId="166" fontId="37" fillId="2" borderId="0" xfId="1" applyNumberFormat="1" applyFont="1" applyFill="1" applyProtection="1">
      <protection locked="0"/>
    </xf>
    <xf numFmtId="0" fontId="35" fillId="2" borderId="2" xfId="0" applyFont="1" applyFill="1" applyBorder="1"/>
    <xf numFmtId="166" fontId="35" fillId="2" borderId="2" xfId="1" applyNumberFormat="1" applyFont="1" applyFill="1" applyBorder="1" applyProtection="1">
      <protection locked="0"/>
    </xf>
    <xf numFmtId="10" fontId="13" fillId="2" borderId="1" xfId="30" applyNumberFormat="1" applyFont="1" applyFill="1" applyBorder="1" applyAlignment="1" applyProtection="1">
      <alignment horizontal="left" vertical="center" wrapText="1"/>
    </xf>
    <xf numFmtId="0" fontId="33" fillId="4" borderId="0" xfId="30" applyFill="1"/>
    <xf numFmtId="0" fontId="0" fillId="2" borderId="2" xfId="0" applyFill="1" applyBorder="1"/>
    <xf numFmtId="0" fontId="33" fillId="2" borderId="0" xfId="30" applyFill="1"/>
    <xf numFmtId="0" fontId="36" fillId="2" borderId="0" xfId="0" applyFont="1" applyFill="1" applyBorder="1"/>
    <xf numFmtId="166" fontId="35" fillId="2" borderId="0" xfId="1" applyNumberFormat="1" applyFont="1" applyFill="1" applyBorder="1" applyProtection="1">
      <protection locked="0"/>
    </xf>
    <xf numFmtId="166" fontId="36" fillId="2" borderId="0" xfId="1" applyNumberFormat="1" applyFont="1" applyFill="1" applyBorder="1" applyProtection="1">
      <protection locked="0"/>
    </xf>
    <xf numFmtId="0" fontId="33" fillId="2" borderId="0" xfId="30" applyFill="1" applyAlignment="1">
      <alignment horizontal="center"/>
    </xf>
    <xf numFmtId="0" fontId="35" fillId="4" borderId="0" xfId="30" applyFont="1" applyFill="1"/>
    <xf numFmtId="0" fontId="0" fillId="2" borderId="0" xfId="0" applyFill="1" applyAlignment="1">
      <alignment horizontal="left"/>
    </xf>
    <xf numFmtId="0" fontId="13" fillId="2" borderId="0" xfId="0" applyFont="1" applyFill="1" applyAlignment="1">
      <alignment horizontal="left"/>
    </xf>
    <xf numFmtId="0" fontId="35" fillId="2" borderId="0" xfId="30" applyFont="1" applyFill="1"/>
    <xf numFmtId="49" fontId="13" fillId="2" borderId="1" xfId="30" applyNumberFormat="1" applyFont="1" applyFill="1" applyBorder="1" applyAlignment="1" applyProtection="1">
      <alignment horizontal="center" vertical="center" wrapText="1"/>
    </xf>
    <xf numFmtId="49" fontId="13" fillId="2" borderId="1" xfId="30" applyNumberFormat="1" applyFont="1" applyFill="1" applyBorder="1" applyAlignment="1" applyProtection="1">
      <alignment horizontal="left" vertical="center" wrapText="1"/>
    </xf>
    <xf numFmtId="0" fontId="35" fillId="2" borderId="1" xfId="30" applyFont="1" applyFill="1" applyBorder="1"/>
    <xf numFmtId="0" fontId="35" fillId="2" borderId="1" xfId="30" applyFont="1" applyFill="1" applyBorder="1" applyAlignment="1">
      <alignment vertical="center" wrapText="1"/>
    </xf>
    <xf numFmtId="41" fontId="35" fillId="2" borderId="1" xfId="30" applyNumberFormat="1" applyFont="1" applyFill="1" applyBorder="1" applyAlignment="1">
      <alignment vertical="center" wrapText="1"/>
    </xf>
    <xf numFmtId="14" fontId="11" fillId="2" borderId="1" xfId="30" applyNumberFormat="1" applyFont="1" applyFill="1" applyBorder="1" applyAlignment="1" applyProtection="1">
      <alignment horizontal="left" vertical="center" wrapText="1"/>
    </xf>
    <xf numFmtId="10" fontId="11" fillId="2" borderId="1" xfId="30" applyNumberFormat="1" applyFont="1" applyFill="1" applyBorder="1" applyAlignment="1" applyProtection="1">
      <alignment horizontal="left" vertical="center" wrapText="1"/>
    </xf>
    <xf numFmtId="10" fontId="35" fillId="2" borderId="1" xfId="30" applyNumberFormat="1" applyFont="1" applyFill="1" applyBorder="1"/>
    <xf numFmtId="0" fontId="35" fillId="2" borderId="0" xfId="30" applyFont="1" applyFill="1" applyAlignment="1">
      <alignment horizontal="center"/>
    </xf>
    <xf numFmtId="0" fontId="33" fillId="2" borderId="2" xfId="30" applyFill="1" applyBorder="1"/>
    <xf numFmtId="0" fontId="33" fillId="4" borderId="0" xfId="30" applyFill="1" applyAlignment="1">
      <alignment horizontal="center"/>
    </xf>
    <xf numFmtId="0" fontId="35" fillId="2" borderId="0" xfId="30" applyFont="1" applyFill="1" applyAlignment="1"/>
    <xf numFmtId="0" fontId="33" fillId="2" borderId="0" xfId="30" applyFont="1" applyFill="1"/>
    <xf numFmtId="166" fontId="13" fillId="4" borderId="0" xfId="0" applyNumberFormat="1" applyFont="1" applyFill="1"/>
    <xf numFmtId="0" fontId="13" fillId="2" borderId="0" xfId="0" applyFont="1" applyFill="1" applyAlignment="1">
      <alignment vertical="center"/>
    </xf>
    <xf numFmtId="0" fontId="13" fillId="4" borderId="0" xfId="0" applyFont="1" applyFill="1" applyAlignment="1">
      <alignment vertical="center"/>
    </xf>
    <xf numFmtId="0" fontId="35" fillId="2" borderId="0" xfId="30" applyFont="1" applyFill="1" applyAlignment="1">
      <alignment vertical="center"/>
    </xf>
    <xf numFmtId="0" fontId="35" fillId="4" borderId="0" xfId="30" applyFont="1" applyFill="1" applyAlignment="1">
      <alignment vertical="center"/>
    </xf>
    <xf numFmtId="0" fontId="40" fillId="2" borderId="0" xfId="0" applyFont="1" applyFill="1" applyAlignment="1">
      <alignment horizontal="left" vertical="top" wrapText="1"/>
    </xf>
    <xf numFmtId="0" fontId="39" fillId="2" borderId="0" xfId="0" applyFont="1" applyFill="1" applyAlignment="1">
      <alignment horizontal="left" vertical="top" wrapText="1"/>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0" fontId="16" fillId="2" borderId="1" xfId="8" applyFont="1" applyFill="1" applyBorder="1" applyAlignment="1" applyProtection="1">
      <alignment horizontal="center" vertical="center" wrapText="1"/>
    </xf>
    <xf numFmtId="0" fontId="16" fillId="0" borderId="1" xfId="8" applyFont="1" applyFill="1" applyBorder="1" applyAlignment="1" applyProtection="1">
      <alignment horizontal="center" vertical="center" wrapText="1"/>
    </xf>
    <xf numFmtId="0" fontId="16" fillId="2" borderId="1" xfId="30" applyFont="1" applyFill="1" applyBorder="1" applyAlignment="1" applyProtection="1">
      <alignment horizontal="center" vertical="center" wrapText="1"/>
    </xf>
    <xf numFmtId="0" fontId="16" fillId="0" borderId="1" xfId="8" applyFont="1" applyFill="1" applyBorder="1" applyAlignment="1" applyProtection="1">
      <alignment wrapText="1"/>
    </xf>
    <xf numFmtId="0" fontId="15" fillId="2" borderId="1" xfId="8" applyFont="1" applyFill="1" applyBorder="1" applyAlignment="1" applyProtection="1">
      <alignment horizontal="center" vertical="center" wrapText="1"/>
    </xf>
    <xf numFmtId="0" fontId="15" fillId="2" borderId="1" xfId="8" applyFont="1" applyFill="1" applyBorder="1" applyAlignment="1" applyProtection="1">
      <alignment wrapText="1"/>
    </xf>
    <xf numFmtId="0" fontId="15" fillId="2" borderId="1" xfId="8" applyFont="1" applyFill="1" applyBorder="1" applyAlignment="1" applyProtection="1">
      <alignment horizontal="left" wrapText="1"/>
    </xf>
    <xf numFmtId="0" fontId="16" fillId="2" borderId="1" xfId="30" applyFont="1" applyFill="1" applyBorder="1" applyAlignment="1" applyProtection="1">
      <alignment horizontal="right" vertical="center" wrapText="1"/>
    </xf>
    <xf numFmtId="0" fontId="38" fillId="5" borderId="1" xfId="0" applyFont="1" applyFill="1" applyBorder="1" applyAlignment="1" applyProtection="1">
      <alignment horizontal="center" vertical="center" wrapText="1"/>
    </xf>
    <xf numFmtId="166" fontId="16" fillId="2" borderId="1" xfId="5" applyNumberFormat="1" applyFont="1" applyFill="1" applyBorder="1" applyAlignment="1" applyProtection="1">
      <alignment horizontal="left" vertical="center" wrapText="1"/>
      <protection locked="0"/>
    </xf>
    <xf numFmtId="166" fontId="16" fillId="0" borderId="1" xfId="5" applyNumberFormat="1" applyFont="1" applyFill="1" applyBorder="1" applyAlignment="1" applyProtection="1">
      <alignment horizontal="left" vertical="center" wrapText="1"/>
      <protection locked="0"/>
    </xf>
    <xf numFmtId="0" fontId="13" fillId="0" borderId="1" xfId="8" applyFont="1" applyFill="1" applyBorder="1" applyAlignment="1" applyProtection="1">
      <alignment horizontal="center" vertical="center" wrapText="1"/>
    </xf>
    <xf numFmtId="0" fontId="13" fillId="2" borderId="0" xfId="0" applyFont="1" applyFill="1" applyAlignment="1">
      <alignment horizontal="left" vertical="center" wrapText="1"/>
    </xf>
    <xf numFmtId="0" fontId="12" fillId="2" borderId="0" xfId="0" applyFont="1" applyFill="1" applyAlignment="1">
      <alignment vertical="center" wrapText="1"/>
    </xf>
    <xf numFmtId="0" fontId="13" fillId="2" borderId="0" xfId="0" applyFont="1" applyFill="1" applyAlignment="1">
      <alignment vertical="center" wrapText="1"/>
    </xf>
    <xf numFmtId="0" fontId="35" fillId="2" borderId="0" xfId="0" applyFont="1" applyFill="1" applyAlignment="1">
      <alignment vertical="center" wrapText="1"/>
    </xf>
    <xf numFmtId="49" fontId="11" fillId="0" borderId="1" xfId="0" applyNumberFormat="1" applyFont="1" applyFill="1" applyBorder="1" applyAlignment="1" applyProtection="1">
      <alignment horizontal="center" vertical="center" wrapText="1"/>
    </xf>
    <xf numFmtId="0" fontId="11" fillId="0" borderId="1" xfId="8" applyFont="1" applyFill="1" applyBorder="1" applyAlignment="1" applyProtection="1">
      <alignment horizontal="left" vertical="center" wrapText="1"/>
    </xf>
    <xf numFmtId="41" fontId="11" fillId="0" borderId="1" xfId="8" applyNumberFormat="1" applyFont="1" applyFill="1" applyBorder="1" applyAlignment="1" applyProtection="1">
      <alignment horizontal="right" vertical="center" wrapText="1"/>
    </xf>
    <xf numFmtId="0" fontId="13" fillId="0" borderId="1" xfId="8" applyFont="1" applyFill="1" applyBorder="1" applyAlignment="1" applyProtection="1">
      <alignment horizontal="left" vertical="center" wrapText="1"/>
    </xf>
    <xf numFmtId="41" fontId="13" fillId="0" borderId="1" xfId="1" applyNumberFormat="1" applyFont="1" applyFill="1" applyBorder="1" applyAlignment="1" applyProtection="1">
      <alignment horizontal="right" vertical="center"/>
    </xf>
    <xf numFmtId="0" fontId="13" fillId="0" borderId="1" xfId="8" quotePrefix="1" applyFont="1" applyFill="1" applyBorder="1" applyAlignment="1" applyProtection="1">
      <alignment horizontal="center" vertical="center" wrapText="1"/>
    </xf>
    <xf numFmtId="49" fontId="11" fillId="6" borderId="1" xfId="0" applyNumberFormat="1" applyFont="1" applyFill="1" applyBorder="1" applyAlignment="1" applyProtection="1">
      <alignment horizontal="center" vertical="center" wrapText="1"/>
    </xf>
    <xf numFmtId="41" fontId="13" fillId="0" borderId="1" xfId="8" applyNumberFormat="1" applyFont="1" applyFill="1" applyBorder="1" applyAlignment="1" applyProtection="1">
      <alignment horizontal="right" vertical="center" wrapText="1"/>
    </xf>
    <xf numFmtId="49" fontId="13" fillId="0" borderId="1" xfId="19" applyNumberFormat="1" applyFont="1" applyFill="1" applyBorder="1" applyAlignment="1" applyProtection="1">
      <alignment horizontal="left" vertical="center" wrapText="1"/>
    </xf>
    <xf numFmtId="0" fontId="11" fillId="0" borderId="1" xfId="8" applyFont="1" applyFill="1" applyBorder="1" applyAlignment="1" applyProtection="1">
      <alignment horizontal="center" vertical="center" wrapText="1"/>
    </xf>
    <xf numFmtId="0" fontId="11" fillId="0" borderId="1" xfId="8" quotePrefix="1" applyFont="1" applyFill="1" applyBorder="1" applyAlignment="1" applyProtection="1">
      <alignment horizontal="center" vertical="center" wrapText="1"/>
    </xf>
    <xf numFmtId="0" fontId="13" fillId="0" borderId="1" xfId="0" applyFont="1" applyFill="1" applyBorder="1" applyAlignment="1">
      <alignment horizontal="center"/>
    </xf>
    <xf numFmtId="49" fontId="11" fillId="0" borderId="1" xfId="19" applyNumberFormat="1" applyFont="1" applyFill="1" applyBorder="1" applyAlignment="1" applyProtection="1">
      <alignment horizontal="left" vertical="center" wrapText="1"/>
    </xf>
    <xf numFmtId="166" fontId="13" fillId="0" borderId="1" xfId="1" applyNumberFormat="1" applyFont="1" applyFill="1" applyBorder="1" applyAlignment="1" applyProtection="1">
      <alignment horizontal="left" vertical="center" wrapText="1"/>
    </xf>
    <xf numFmtId="164" fontId="13" fillId="0" borderId="1" xfId="0" applyNumberFormat="1" applyFont="1" applyFill="1" applyBorder="1" applyAlignment="1" applyProtection="1">
      <alignment horizontal="left" vertical="center" wrapText="1"/>
    </xf>
    <xf numFmtId="10" fontId="13" fillId="0" borderId="1" xfId="44" applyNumberFormat="1" applyFont="1" applyFill="1" applyBorder="1" applyAlignment="1" applyProtection="1">
      <alignment horizontal="right" vertical="center" wrapText="1"/>
    </xf>
    <xf numFmtId="49" fontId="13" fillId="0" borderId="1" xfId="19" applyNumberFormat="1" applyFont="1" applyFill="1" applyBorder="1" applyAlignment="1" applyProtection="1">
      <alignment horizontal="left" vertical="center" wrapText="1" indent="1"/>
    </xf>
    <xf numFmtId="166" fontId="42" fillId="0" borderId="1" xfId="1" applyNumberFormat="1" applyFont="1" applyFill="1" applyBorder="1" applyProtection="1"/>
    <xf numFmtId="0" fontId="11" fillId="0" borderId="1" xfId="0" applyFont="1" applyFill="1" applyBorder="1" applyAlignment="1">
      <alignment horizontal="center"/>
    </xf>
    <xf numFmtId="164" fontId="11" fillId="0" borderId="1" xfId="0" applyNumberFormat="1" applyFont="1" applyFill="1" applyBorder="1" applyAlignment="1" applyProtection="1">
      <alignment horizontal="left" vertical="center" wrapText="1"/>
    </xf>
    <xf numFmtId="164" fontId="24" fillId="0" borderId="1" xfId="0" applyNumberFormat="1" applyFont="1" applyFill="1" applyBorder="1" applyAlignment="1" applyProtection="1">
      <alignment horizontal="left" vertical="center" wrapText="1"/>
    </xf>
    <xf numFmtId="49" fontId="11" fillId="0" borderId="1" xfId="19" applyNumberFormat="1" applyFont="1" applyFill="1" applyBorder="1" applyAlignment="1" applyProtection="1">
      <alignment horizontal="left" vertical="center" wrapText="1" indent="1"/>
    </xf>
    <xf numFmtId="167" fontId="13" fillId="0" borderId="1" xfId="0" applyNumberFormat="1" applyFont="1" applyFill="1" applyBorder="1" applyAlignment="1" applyProtection="1">
      <alignment horizontal="left" vertical="center" wrapText="1"/>
    </xf>
    <xf numFmtId="0" fontId="13" fillId="0" borderId="1" xfId="0" applyFont="1" applyFill="1" applyBorder="1" applyAlignment="1">
      <alignment horizontal="center" vertical="center"/>
    </xf>
    <xf numFmtId="0" fontId="43" fillId="0" borderId="0" xfId="30" applyFont="1" applyFill="1" applyAlignment="1">
      <alignment vertical="center"/>
    </xf>
    <xf numFmtId="166" fontId="43" fillId="0" borderId="0" xfId="30" applyNumberFormat="1" applyFont="1" applyFill="1" applyAlignment="1">
      <alignment vertical="center"/>
    </xf>
    <xf numFmtId="0" fontId="11" fillId="0" borderId="1" xfId="0" applyFont="1" applyFill="1" applyBorder="1" applyAlignment="1">
      <alignment horizontal="center" vertical="center"/>
    </xf>
    <xf numFmtId="0" fontId="45" fillId="0" borderId="0" xfId="0" applyFont="1" applyFill="1"/>
    <xf numFmtId="0" fontId="45" fillId="0" borderId="0" xfId="0" applyFont="1" applyFill="1" applyAlignment="1">
      <alignment horizontal="left" indent="1"/>
    </xf>
    <xf numFmtId="0" fontId="46" fillId="0" borderId="0" xfId="0" applyFont="1" applyFill="1"/>
    <xf numFmtId="0" fontId="11" fillId="0" borderId="1" xfId="0" applyNumberFormat="1" applyFont="1" applyFill="1" applyBorder="1" applyAlignment="1" applyProtection="1">
      <alignment horizontal="left" vertical="center" wrapText="1"/>
    </xf>
    <xf numFmtId="0" fontId="13"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11" fontId="13" fillId="0" borderId="1" xfId="0" applyNumberFormat="1" applyFont="1" applyFill="1" applyBorder="1" applyAlignment="1" applyProtection="1">
      <alignment horizontal="left" vertical="center" wrapText="1"/>
    </xf>
    <xf numFmtId="0" fontId="36" fillId="6" borderId="1" xfId="30" applyFont="1" applyFill="1" applyBorder="1" applyAlignment="1">
      <alignment horizontal="center" vertical="center" wrapText="1"/>
    </xf>
    <xf numFmtId="49" fontId="38" fillId="6" borderId="1" xfId="0" applyNumberFormat="1" applyFont="1" applyFill="1" applyBorder="1" applyAlignment="1" applyProtection="1">
      <alignment horizontal="center" vertical="center" wrapText="1"/>
    </xf>
    <xf numFmtId="0" fontId="15" fillId="3" borderId="1" xfId="8" applyFont="1" applyFill="1" applyBorder="1" applyAlignment="1" applyProtection="1">
      <alignment horizontal="center" vertical="center" wrapText="1"/>
    </xf>
    <xf numFmtId="0" fontId="15" fillId="3" borderId="1" xfId="8" applyFont="1" applyFill="1" applyBorder="1" applyAlignment="1" applyProtection="1">
      <alignment wrapText="1"/>
    </xf>
    <xf numFmtId="0" fontId="16" fillId="3" borderId="1" xfId="8" applyFont="1" applyFill="1" applyBorder="1" applyAlignment="1" applyProtection="1">
      <alignment horizontal="center" vertical="center" wrapText="1"/>
    </xf>
    <xf numFmtId="166" fontId="11" fillId="3" borderId="1" xfId="5" applyNumberFormat="1" applyFont="1" applyFill="1" applyBorder="1" applyAlignment="1" applyProtection="1">
      <alignment vertical="center"/>
      <protection locked="0"/>
    </xf>
    <xf numFmtId="0" fontId="15" fillId="3" borderId="1" xfId="8" applyFont="1" applyFill="1" applyBorder="1" applyAlignment="1" applyProtection="1">
      <alignment vertical="center" wrapText="1"/>
    </xf>
    <xf numFmtId="0" fontId="36" fillId="2" borderId="0" xfId="30" applyFont="1" applyFill="1" applyAlignment="1">
      <alignment vertical="center"/>
    </xf>
    <xf numFmtId="164" fontId="45" fillId="0" borderId="0" xfId="0" applyNumberFormat="1" applyFont="1" applyFill="1"/>
    <xf numFmtId="166" fontId="13" fillId="2" borderId="0" xfId="0" applyNumberFormat="1" applyFont="1" applyFill="1" applyAlignment="1">
      <alignment vertical="center"/>
    </xf>
    <xf numFmtId="41" fontId="13" fillId="0" borderId="0" xfId="8" applyNumberFormat="1" applyFont="1" applyFill="1" applyBorder="1" applyAlignment="1" applyProtection="1">
      <alignment horizontal="right" vertical="center" wrapText="1"/>
    </xf>
    <xf numFmtId="0" fontId="7" fillId="0" borderId="0" xfId="0" applyFont="1" applyFill="1"/>
    <xf numFmtId="41" fontId="11" fillId="0" borderId="3" xfId="8" applyNumberFormat="1" applyFont="1" applyFill="1" applyBorder="1" applyAlignment="1" applyProtection="1">
      <alignment horizontal="right" vertical="center" wrapText="1"/>
    </xf>
    <xf numFmtId="41" fontId="13" fillId="0" borderId="3" xfId="8" applyNumberFormat="1" applyFont="1" applyFill="1" applyBorder="1" applyAlignment="1" applyProtection="1">
      <alignment horizontal="right" vertical="center" wrapText="1"/>
    </xf>
    <xf numFmtId="41" fontId="13" fillId="0" borderId="3" xfId="1" applyNumberFormat="1" applyFont="1" applyFill="1" applyBorder="1" applyAlignment="1" applyProtection="1">
      <alignment horizontal="right" vertical="center"/>
    </xf>
    <xf numFmtId="41" fontId="11" fillId="0" borderId="4" xfId="8" applyNumberFormat="1" applyFont="1" applyFill="1" applyBorder="1" applyAlignment="1" applyProtection="1">
      <alignment horizontal="right" vertical="center" wrapText="1"/>
    </xf>
    <xf numFmtId="0" fontId="9" fillId="0" borderId="0" xfId="0" applyFont="1" applyFill="1" applyAlignment="1">
      <alignment horizontal="center" vertical="center" wrapText="1"/>
    </xf>
    <xf numFmtId="0" fontId="21" fillId="0" borderId="4" xfId="0" applyFont="1" applyFill="1" applyBorder="1" applyAlignment="1">
      <alignment horizontal="right" vertical="center" wrapText="1"/>
    </xf>
    <xf numFmtId="0" fontId="32" fillId="0" borderId="4" xfId="0" applyFont="1" applyFill="1" applyBorder="1" applyAlignment="1">
      <alignment horizontal="right" vertical="center" wrapText="1"/>
    </xf>
    <xf numFmtId="0" fontId="9" fillId="0" borderId="4" xfId="0" applyFont="1" applyFill="1" applyBorder="1" applyAlignment="1">
      <alignment horizontal="center" vertical="center" wrapText="1"/>
    </xf>
    <xf numFmtId="0" fontId="10" fillId="0" borderId="0" xfId="0" applyFont="1" applyFill="1" applyAlignment="1">
      <alignment horizontal="center" vertical="center"/>
    </xf>
    <xf numFmtId="0" fontId="13" fillId="0" borderId="0" xfId="0" applyFont="1" applyFill="1" applyAlignment="1">
      <alignment horizontal="center" vertical="center"/>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4"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0" xfId="0" applyFont="1" applyFill="1" applyAlignment="1">
      <alignment vertical="center" wrapText="1"/>
    </xf>
    <xf numFmtId="0" fontId="13" fillId="0" borderId="4" xfId="0" applyFont="1" applyFill="1" applyBorder="1" applyAlignment="1">
      <alignment horizontal="left" vertical="center" wrapText="1"/>
    </xf>
    <xf numFmtId="0" fontId="13" fillId="0" borderId="0" xfId="0" applyFont="1" applyFill="1"/>
    <xf numFmtId="0" fontId="13" fillId="0" borderId="0" xfId="0" applyFont="1" applyFill="1" applyAlignment="1">
      <alignment vertical="center"/>
    </xf>
    <xf numFmtId="49" fontId="11" fillId="0" borderId="4" xfId="0" applyNumberFormat="1" applyFont="1" applyFill="1" applyBorder="1" applyAlignment="1" applyProtection="1">
      <alignment horizontal="center" vertical="center" wrapText="1"/>
    </xf>
    <xf numFmtId="49" fontId="11" fillId="0" borderId="0" xfId="0" applyNumberFormat="1" applyFont="1" applyFill="1" applyBorder="1" applyAlignment="1" applyProtection="1">
      <alignment horizontal="center" vertical="center" wrapText="1"/>
    </xf>
    <xf numFmtId="41" fontId="11" fillId="0" borderId="0" xfId="8" applyNumberFormat="1" applyFont="1" applyFill="1" applyBorder="1" applyAlignment="1" applyProtection="1">
      <alignment horizontal="right" vertical="center" wrapText="1"/>
    </xf>
    <xf numFmtId="41" fontId="13" fillId="0" borderId="0" xfId="1" applyNumberFormat="1" applyFont="1" applyFill="1" applyBorder="1" applyAlignment="1" applyProtection="1">
      <alignment horizontal="right" vertical="center"/>
    </xf>
    <xf numFmtId="166" fontId="13" fillId="0" borderId="0" xfId="1" applyNumberFormat="1" applyFont="1" applyFill="1" applyBorder="1" applyAlignment="1">
      <alignment horizontal="right" vertical="center"/>
      <protection locked="0"/>
    </xf>
    <xf numFmtId="0" fontId="13" fillId="0" borderId="4" xfId="0" applyFont="1" applyFill="1" applyBorder="1"/>
    <xf numFmtId="0" fontId="11" fillId="0" borderId="0" xfId="0" applyFont="1" applyFill="1" applyBorder="1"/>
    <xf numFmtId="0" fontId="13" fillId="0" borderId="0" xfId="0" applyFont="1" applyFill="1" applyBorder="1"/>
    <xf numFmtId="166" fontId="13" fillId="0" borderId="0" xfId="1" applyNumberFormat="1" applyFont="1" applyFill="1" applyBorder="1" applyProtection="1">
      <protection locked="0"/>
    </xf>
    <xf numFmtId="166" fontId="11" fillId="0" borderId="0" xfId="1" applyNumberFormat="1" applyFont="1" applyFill="1" applyBorder="1" applyProtection="1">
      <protection locked="0"/>
    </xf>
    <xf numFmtId="166" fontId="13" fillId="0" borderId="0" xfId="4" applyNumberFormat="1" applyFont="1" applyFill="1" applyBorder="1"/>
    <xf numFmtId="0" fontId="13" fillId="0" borderId="2" xfId="0" applyFont="1" applyFill="1" applyBorder="1"/>
    <xf numFmtId="166" fontId="13" fillId="0" borderId="2" xfId="1" applyNumberFormat="1" applyFont="1" applyFill="1" applyBorder="1" applyProtection="1">
      <protection locked="0"/>
    </xf>
    <xf numFmtId="166" fontId="13" fillId="0" borderId="2" xfId="4" applyNumberFormat="1" applyFont="1" applyFill="1" applyBorder="1"/>
    <xf numFmtId="166" fontId="13" fillId="0" borderId="0" xfId="2" applyNumberFormat="1" applyFont="1" applyFill="1" applyAlignment="1">
      <alignment vertical="center"/>
    </xf>
    <xf numFmtId="0" fontId="13" fillId="0" borderId="4" xfId="0" applyFont="1" applyFill="1" applyBorder="1" applyAlignment="1">
      <alignment vertical="center"/>
    </xf>
    <xf numFmtId="166" fontId="11" fillId="0" borderId="1" xfId="1" applyNumberFormat="1" applyFont="1" applyFill="1" applyBorder="1" applyAlignment="1" applyProtection="1">
      <alignment horizontal="center" vertical="center" wrapText="1"/>
      <protection locked="0"/>
    </xf>
    <xf numFmtId="0" fontId="25" fillId="0" borderId="1" xfId="8" applyFont="1" applyFill="1" applyBorder="1" applyAlignment="1" applyProtection="1">
      <alignment horizontal="left" wrapText="1"/>
    </xf>
    <xf numFmtId="166" fontId="25" fillId="0" borderId="1" xfId="1" applyNumberFormat="1" applyFont="1" applyFill="1" applyBorder="1" applyAlignment="1" applyProtection="1">
      <alignment horizontal="left" wrapText="1"/>
      <protection locked="0"/>
    </xf>
    <xf numFmtId="0" fontId="25" fillId="0" borderId="1" xfId="8" applyFont="1" applyFill="1" applyBorder="1" applyAlignment="1" applyProtection="1">
      <alignment horizontal="center" wrapText="1"/>
    </xf>
    <xf numFmtId="166" fontId="25" fillId="0" borderId="1" xfId="1" applyNumberFormat="1" applyFont="1" applyFill="1" applyBorder="1" applyAlignment="1" applyProtection="1">
      <alignment horizontal="left"/>
      <protection locked="0"/>
    </xf>
    <xf numFmtId="166" fontId="13" fillId="0" borderId="0" xfId="0" applyNumberFormat="1" applyFont="1" applyFill="1"/>
    <xf numFmtId="0" fontId="26" fillId="0" borderId="1" xfId="8" applyFont="1" applyFill="1" applyBorder="1" applyAlignment="1" applyProtection="1">
      <alignment horizontal="left" wrapText="1"/>
    </xf>
    <xf numFmtId="0" fontId="26" fillId="0" borderId="1" xfId="8" applyFont="1" applyFill="1" applyBorder="1" applyAlignment="1" applyProtection="1">
      <alignment horizontal="center" wrapText="1"/>
    </xf>
    <xf numFmtId="0" fontId="26" fillId="0" borderId="1" xfId="8" applyFont="1" applyFill="1" applyBorder="1" applyAlignment="1" applyProtection="1">
      <alignment horizontal="center" vertical="center" wrapText="1"/>
    </xf>
    <xf numFmtId="41" fontId="13" fillId="0" borderId="0" xfId="0" applyNumberFormat="1" applyFont="1" applyFill="1"/>
    <xf numFmtId="0" fontId="25" fillId="0" borderId="1" xfId="8" applyFont="1" applyFill="1" applyBorder="1" applyAlignment="1" applyProtection="1">
      <alignment horizontal="center" vertical="center" wrapText="1"/>
    </xf>
    <xf numFmtId="166" fontId="26" fillId="0" borderId="1" xfId="1" applyNumberFormat="1" applyFont="1" applyFill="1" applyBorder="1" applyAlignment="1" applyProtection="1">
      <alignment horizontal="left"/>
      <protection locked="0"/>
    </xf>
    <xf numFmtId="0" fontId="35" fillId="0" borderId="0" xfId="0" applyFont="1" applyFill="1"/>
    <xf numFmtId="0" fontId="29" fillId="0" borderId="1" xfId="0" quotePrefix="1" applyFont="1" applyFill="1" applyBorder="1" applyAlignment="1">
      <alignment horizontal="center"/>
    </xf>
    <xf numFmtId="0" fontId="28" fillId="0" borderId="1" xfId="0" quotePrefix="1" applyFont="1" applyFill="1" applyBorder="1" applyAlignment="1">
      <alignment horizontal="center"/>
    </xf>
    <xf numFmtId="49" fontId="15" fillId="0" borderId="1" xfId="0" applyNumberFormat="1" applyFont="1" applyFill="1" applyBorder="1" applyAlignment="1" applyProtection="1">
      <alignment horizontal="center" vertical="center" wrapText="1"/>
    </xf>
    <xf numFmtId="49" fontId="13" fillId="0" borderId="0" xfId="0" applyNumberFormat="1" applyFont="1" applyFill="1"/>
    <xf numFmtId="0" fontId="13" fillId="0" borderId="0" xfId="0" applyFont="1" applyFill="1" applyAlignment="1">
      <alignment horizontal="left"/>
    </xf>
    <xf numFmtId="0" fontId="13" fillId="0" borderId="0" xfId="0" applyFont="1" applyFill="1" applyAlignment="1">
      <alignment horizontal="right"/>
    </xf>
    <xf numFmtId="0" fontId="36" fillId="0" borderId="0" xfId="0" applyFont="1" applyFill="1" applyBorder="1"/>
    <xf numFmtId="0" fontId="35" fillId="0" borderId="0" xfId="0" applyFont="1" applyFill="1" applyBorder="1"/>
    <xf numFmtId="166" fontId="35" fillId="0" borderId="0" xfId="1" applyNumberFormat="1" applyFont="1" applyFill="1" applyBorder="1" applyProtection="1">
      <protection locked="0"/>
    </xf>
    <xf numFmtId="166" fontId="36" fillId="0" borderId="0" xfId="1" applyNumberFormat="1" applyFont="1" applyFill="1" applyBorder="1" applyProtection="1">
      <protection locked="0"/>
    </xf>
    <xf numFmtId="0" fontId="37" fillId="0" borderId="0" xfId="0" applyFont="1" applyFill="1" applyBorder="1"/>
    <xf numFmtId="166" fontId="37" fillId="0" borderId="0" xfId="1" applyNumberFormat="1" applyFont="1" applyFill="1" applyBorder="1" applyProtection="1">
      <protection locked="0"/>
    </xf>
    <xf numFmtId="0" fontId="35" fillId="0" borderId="2" xfId="0" applyFont="1" applyFill="1" applyBorder="1"/>
    <xf numFmtId="166" fontId="35" fillId="0" borderId="2" xfId="1" applyNumberFormat="1" applyFont="1" applyFill="1" applyBorder="1" applyProtection="1">
      <protection locked="0"/>
    </xf>
    <xf numFmtId="0" fontId="11" fillId="0" borderId="0" xfId="0" applyFont="1" applyFill="1" applyAlignment="1"/>
    <xf numFmtId="0" fontId="13" fillId="0" borderId="0" xfId="0" applyFont="1" applyFill="1" applyAlignment="1">
      <alignment vertical="top"/>
    </xf>
    <xf numFmtId="0" fontId="41" fillId="0" borderId="0" xfId="0" applyFont="1" applyFill="1" applyAlignment="1">
      <alignment horizontal="right" vertical="center" wrapText="1"/>
    </xf>
    <xf numFmtId="0" fontId="33" fillId="0" borderId="0" xfId="30" applyFill="1"/>
    <xf numFmtId="0" fontId="8" fillId="0" borderId="0" xfId="0" applyFont="1" applyFill="1" applyAlignment="1">
      <alignment horizontal="right" vertical="center" wrapText="1"/>
    </xf>
    <xf numFmtId="10" fontId="13" fillId="0" borderId="0" xfId="44" applyNumberFormat="1" applyFont="1" applyFill="1" applyProtection="1"/>
    <xf numFmtId="0" fontId="36" fillId="0" borderId="0" xfId="30" applyFont="1" applyFill="1" applyAlignment="1">
      <alignment vertical="center"/>
    </xf>
    <xf numFmtId="166" fontId="0" fillId="0" borderId="0" xfId="4" applyNumberFormat="1" applyFont="1" applyFill="1"/>
    <xf numFmtId="10" fontId="33" fillId="0" borderId="0" xfId="30" applyNumberFormat="1" applyFill="1"/>
    <xf numFmtId="0" fontId="38" fillId="0" borderId="1" xfId="19" applyFont="1" applyFill="1" applyBorder="1" applyAlignment="1" applyProtection="1">
      <alignment horizontal="center" vertical="center" wrapText="1"/>
    </xf>
    <xf numFmtId="166" fontId="38" fillId="0" borderId="1" xfId="1" applyNumberFormat="1" applyFont="1" applyFill="1" applyBorder="1" applyAlignment="1" applyProtection="1">
      <alignment horizontal="center" vertical="center" wrapText="1"/>
    </xf>
    <xf numFmtId="10" fontId="38" fillId="0" borderId="1" xfId="44" applyNumberFormat="1" applyFont="1" applyFill="1" applyBorder="1" applyAlignment="1" applyProtection="1">
      <alignment horizontal="center" vertical="center" wrapText="1"/>
    </xf>
    <xf numFmtId="0" fontId="34" fillId="0" borderId="0" xfId="30" applyFont="1" applyFill="1"/>
    <xf numFmtId="0" fontId="35" fillId="0" borderId="0" xfId="30" applyFont="1" applyFill="1" applyBorder="1" applyAlignment="1">
      <alignment horizontal="center" vertical="center"/>
    </xf>
    <xf numFmtId="49" fontId="13" fillId="0" borderId="0" xfId="19" applyNumberFormat="1" applyFont="1" applyFill="1" applyBorder="1" applyAlignment="1" applyProtection="1">
      <alignment horizontal="left" wrapText="1"/>
    </xf>
    <xf numFmtId="49" fontId="13" fillId="0" borderId="0" xfId="19" applyNumberFormat="1" applyFont="1" applyFill="1" applyBorder="1" applyAlignment="1" applyProtection="1">
      <alignment horizontal="center" vertical="center" wrapText="1"/>
    </xf>
    <xf numFmtId="41" fontId="13" fillId="0" borderId="0" xfId="30" applyNumberFormat="1" applyFont="1" applyFill="1" applyBorder="1" applyAlignment="1" applyProtection="1">
      <alignment horizontal="right" wrapText="1"/>
    </xf>
    <xf numFmtId="10" fontId="13" fillId="0" borderId="0" xfId="44" applyNumberFormat="1" applyFont="1" applyFill="1" applyBorder="1" applyAlignment="1">
      <alignment horizontal="right" wrapText="1"/>
      <protection locked="0"/>
    </xf>
    <xf numFmtId="41" fontId="33" fillId="0" borderId="0" xfId="30" applyNumberFormat="1" applyFill="1"/>
    <xf numFmtId="0" fontId="35" fillId="0" borderId="0" xfId="0" applyFont="1" applyFill="1" applyAlignment="1"/>
    <xf numFmtId="166" fontId="35" fillId="0" borderId="0" xfId="1" applyNumberFormat="1" applyFont="1" applyFill="1" applyAlignment="1" applyProtection="1">
      <alignment horizontal="right"/>
    </xf>
    <xf numFmtId="10" fontId="35" fillId="0" borderId="0" xfId="44" applyNumberFormat="1" applyFont="1" applyFill="1" applyAlignment="1" applyProtection="1">
      <alignment horizontal="right"/>
    </xf>
    <xf numFmtId="0" fontId="36" fillId="0" borderId="0" xfId="0" applyFont="1" applyFill="1"/>
    <xf numFmtId="166" fontId="35" fillId="0" borderId="0" xfId="1" applyNumberFormat="1" applyFont="1" applyFill="1" applyProtection="1">
      <protection locked="0"/>
    </xf>
    <xf numFmtId="166" fontId="36" fillId="0" borderId="0" xfId="1" applyNumberFormat="1" applyFont="1" applyFill="1" applyProtection="1">
      <protection locked="0"/>
    </xf>
    <xf numFmtId="0" fontId="37" fillId="0" borderId="0" xfId="0" applyFont="1" applyFill="1"/>
    <xf numFmtId="166" fontId="37" fillId="0" borderId="0" xfId="1" applyNumberFormat="1" applyFont="1" applyFill="1" applyProtection="1">
      <protection locked="0"/>
    </xf>
    <xf numFmtId="166" fontId="35" fillId="0" borderId="2" xfId="1" applyNumberFormat="1" applyFont="1" applyFill="1" applyBorder="1" applyAlignment="1" applyProtection="1">
      <alignment horizontal="right"/>
    </xf>
    <xf numFmtId="10" fontId="35" fillId="0" borderId="2" xfId="44" applyNumberFormat="1" applyFont="1" applyFill="1" applyBorder="1" applyAlignment="1" applyProtection="1">
      <alignment horizontal="right"/>
    </xf>
    <xf numFmtId="166" fontId="20" fillId="0" borderId="0" xfId="4" applyNumberFormat="1" applyFont="1" applyFill="1"/>
    <xf numFmtId="0" fontId="44" fillId="0" borderId="0" xfId="30" applyFont="1" applyFill="1" applyAlignment="1">
      <alignment vertical="center"/>
    </xf>
    <xf numFmtId="166" fontId="44" fillId="0" borderId="0" xfId="30" applyNumberFormat="1" applyFont="1" applyFill="1" applyAlignment="1">
      <alignment vertical="center"/>
    </xf>
    <xf numFmtId="166" fontId="35" fillId="0" borderId="0" xfId="1" applyNumberFormat="1" applyFont="1" applyFill="1" applyBorder="1" applyProtection="1"/>
    <xf numFmtId="0" fontId="40" fillId="0" borderId="0" xfId="0" applyFont="1" applyFill="1" applyAlignment="1">
      <alignment vertical="center" wrapText="1"/>
    </xf>
    <xf numFmtId="0" fontId="13" fillId="0" borderId="0" xfId="0" applyFont="1" applyFill="1" applyBorder="1" applyAlignment="1">
      <alignment horizontal="left"/>
    </xf>
    <xf numFmtId="0" fontId="39" fillId="0" borderId="0" xfId="0" applyFont="1" applyFill="1" applyAlignment="1">
      <alignment vertical="center" wrapText="1"/>
    </xf>
    <xf numFmtId="0" fontId="35"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6" fillId="0" borderId="0" xfId="30" applyFont="1" applyFill="1" applyBorder="1" applyAlignment="1">
      <alignment horizontal="left" vertical="center"/>
    </xf>
    <xf numFmtId="0" fontId="33" fillId="0" borderId="0" xfId="30" applyFill="1" applyBorder="1" applyAlignment="1">
      <alignment vertical="center"/>
    </xf>
    <xf numFmtId="0" fontId="33" fillId="0" borderId="0" xfId="30" applyFill="1" applyAlignment="1">
      <alignment vertical="center"/>
    </xf>
    <xf numFmtId="10" fontId="15" fillId="0" borderId="1" xfId="44" applyNumberFormat="1" applyFont="1" applyFill="1" applyBorder="1" applyAlignment="1" applyProtection="1">
      <alignment horizontal="center" vertical="center" wrapText="1"/>
    </xf>
    <xf numFmtId="10" fontId="15" fillId="0" borderId="0" xfId="44" applyNumberFormat="1" applyFont="1" applyFill="1" applyBorder="1" applyAlignment="1" applyProtection="1">
      <alignment horizontal="center" vertical="center" wrapText="1"/>
    </xf>
    <xf numFmtId="0" fontId="35" fillId="0" borderId="0" xfId="30" applyFont="1" applyFill="1"/>
    <xf numFmtId="166" fontId="45" fillId="0" borderId="0" xfId="0" applyNumberFormat="1" applyFont="1" applyFill="1"/>
    <xf numFmtId="0" fontId="15" fillId="0" borderId="0" xfId="19" applyFont="1" applyFill="1" applyBorder="1" applyAlignment="1" applyProtection="1">
      <alignment horizontal="center" vertical="center" wrapText="1"/>
    </xf>
    <xf numFmtId="0" fontId="15" fillId="0" borderId="0" xfId="19" applyFont="1" applyFill="1" applyBorder="1" applyAlignment="1" applyProtection="1">
      <alignment horizontal="left" vertical="center" wrapText="1"/>
    </xf>
    <xf numFmtId="166" fontId="35" fillId="0" borderId="0" xfId="30" applyNumberFormat="1" applyFont="1" applyFill="1"/>
    <xf numFmtId="9" fontId="35" fillId="0" borderId="0" xfId="30" applyNumberFormat="1" applyFont="1" applyFill="1"/>
    <xf numFmtId="10" fontId="35" fillId="0" borderId="0" xfId="30" applyNumberFormat="1" applyFont="1" applyFill="1"/>
    <xf numFmtId="0" fontId="35" fillId="0" borderId="0" xfId="30" applyFont="1" applyFill="1" applyBorder="1" applyAlignment="1">
      <alignment horizontal="center"/>
    </xf>
    <xf numFmtId="0" fontId="35" fillId="0" borderId="0" xfId="30" applyFont="1" applyFill="1" applyBorder="1"/>
    <xf numFmtId="0" fontId="33" fillId="0" borderId="0" xfId="30" applyFill="1" applyBorder="1" applyAlignment="1">
      <alignment horizontal="center"/>
    </xf>
    <xf numFmtId="0" fontId="33" fillId="0" borderId="0" xfId="30" applyFill="1" applyBorder="1"/>
    <xf numFmtId="0" fontId="33" fillId="0" borderId="0" xfId="30" applyFill="1" applyAlignment="1">
      <alignment horizontal="center"/>
    </xf>
    <xf numFmtId="49" fontId="11" fillId="0" borderId="1" xfId="0" applyNumberFormat="1" applyFont="1" applyFill="1" applyBorder="1" applyAlignment="1" applyProtection="1">
      <alignment horizontal="left" wrapText="1"/>
    </xf>
    <xf numFmtId="49" fontId="11" fillId="0" borderId="1" xfId="0" applyNumberFormat="1" applyFont="1" applyFill="1" applyBorder="1" applyAlignment="1" applyProtection="1">
      <alignment horizontal="center" wrapText="1"/>
    </xf>
    <xf numFmtId="49" fontId="11" fillId="0" borderId="1" xfId="0" applyNumberFormat="1" applyFont="1" applyFill="1" applyBorder="1" applyAlignment="1" applyProtection="1">
      <alignment wrapText="1"/>
    </xf>
    <xf numFmtId="0" fontId="10" fillId="0" borderId="0" xfId="0" applyFont="1" applyFill="1" applyBorder="1"/>
    <xf numFmtId="166" fontId="10" fillId="0" borderId="0" xfId="1" applyNumberFormat="1" applyFont="1" applyFill="1" applyBorder="1" applyProtection="1">
      <protection locked="0"/>
    </xf>
    <xf numFmtId="0" fontId="13" fillId="0" borderId="0" xfId="0" applyFont="1" applyFill="1" applyBorder="1" applyAlignment="1">
      <alignment vertical="center"/>
    </xf>
    <xf numFmtId="0" fontId="13" fillId="0" borderId="1" xfId="0" applyFont="1" applyFill="1" applyBorder="1" applyAlignment="1">
      <alignment horizontal="center" vertical="center"/>
    </xf>
    <xf numFmtId="166" fontId="11" fillId="0" borderId="0" xfId="1" applyNumberFormat="1" applyFont="1" applyFill="1" applyBorder="1" applyAlignment="1" applyProtection="1">
      <alignment horizontal="left"/>
      <protection locked="0"/>
    </xf>
    <xf numFmtId="0" fontId="38" fillId="5" borderId="1" xfId="0" applyNumberFormat="1" applyFont="1" applyFill="1" applyBorder="1" applyAlignment="1" applyProtection="1">
      <alignment horizontal="center" vertical="center" wrapText="1"/>
    </xf>
    <xf numFmtId="0" fontId="47" fillId="0" borderId="1" xfId="19" applyFont="1" applyFill="1" applyBorder="1" applyAlignment="1" applyProtection="1">
      <alignment horizontal="center" vertical="center" wrapText="1"/>
    </xf>
    <xf numFmtId="166" fontId="47" fillId="0" borderId="1" xfId="1" applyNumberFormat="1" applyFont="1" applyFill="1" applyBorder="1" applyAlignment="1" applyProtection="1">
      <alignment horizontal="center" vertical="center" wrapText="1"/>
    </xf>
    <xf numFmtId="49" fontId="25" fillId="0" borderId="1" xfId="19" applyNumberFormat="1" applyFont="1" applyFill="1" applyBorder="1" applyAlignment="1" applyProtection="1">
      <alignment horizontal="left" vertical="center" wrapText="1"/>
    </xf>
    <xf numFmtId="49" fontId="26" fillId="0" borderId="1" xfId="19" applyNumberFormat="1" applyFont="1" applyFill="1" applyBorder="1" applyAlignment="1" applyProtection="1">
      <alignment horizontal="left" vertical="center" wrapText="1"/>
    </xf>
    <xf numFmtId="168" fontId="26" fillId="0" borderId="1" xfId="0" applyNumberFormat="1" applyFont="1" applyFill="1" applyBorder="1" applyAlignment="1" applyProtection="1">
      <alignment horizontal="right" vertical="center" wrapText="1"/>
    </xf>
    <xf numFmtId="49" fontId="27" fillId="0" borderId="1" xfId="19" applyNumberFormat="1" applyFont="1" applyFill="1" applyBorder="1" applyAlignment="1" applyProtection="1">
      <alignment horizontal="left" vertical="center" wrapText="1"/>
    </xf>
    <xf numFmtId="11" fontId="26" fillId="0" borderId="1" xfId="19" applyNumberFormat="1" applyFont="1" applyFill="1" applyBorder="1" applyAlignment="1" applyProtection="1">
      <alignment horizontal="left" vertical="center" wrapText="1"/>
    </xf>
    <xf numFmtId="9" fontId="13" fillId="0" borderId="1" xfId="19" applyNumberFormat="1" applyFont="1" applyFill="1" applyBorder="1" applyAlignment="1" applyProtection="1">
      <alignment horizontal="right" vertical="center" wrapText="1"/>
    </xf>
    <xf numFmtId="0" fontId="51" fillId="0" borderId="0" xfId="0" applyNumberFormat="1" applyFont="1" applyFill="1"/>
    <xf numFmtId="0" fontId="52" fillId="0" borderId="0" xfId="0" applyNumberFormat="1" applyFont="1" applyFill="1"/>
    <xf numFmtId="0" fontId="52" fillId="0" borderId="0" xfId="1" applyNumberFormat="1" applyFont="1" applyFill="1" applyProtection="1"/>
    <xf numFmtId="0" fontId="53" fillId="0" borderId="0" xfId="0" applyNumberFormat="1" applyFont="1" applyFill="1"/>
    <xf numFmtId="0" fontId="13" fillId="2" borderId="1" xfId="0" applyNumberFormat="1" applyFont="1" applyFill="1" applyBorder="1" applyAlignment="1" applyProtection="1">
      <alignment horizontal="left" vertical="center" wrapText="1"/>
    </xf>
    <xf numFmtId="10" fontId="13" fillId="2" borderId="1" xfId="1" applyNumberFormat="1" applyFont="1" applyFill="1" applyBorder="1" applyAlignment="1" applyProtection="1">
      <alignment horizontal="right" vertical="center" wrapText="1"/>
    </xf>
    <xf numFmtId="10" fontId="13" fillId="2" borderId="1" xfId="1" applyNumberFormat="1" applyFont="1" applyFill="1" applyBorder="1" applyAlignment="1" applyProtection="1">
      <alignment vertical="center" wrapText="1"/>
    </xf>
    <xf numFmtId="166" fontId="13" fillId="2" borderId="1" xfId="1" applyNumberFormat="1" applyFont="1" applyFill="1" applyBorder="1" applyAlignment="1" applyProtection="1">
      <alignment vertical="center" wrapText="1"/>
    </xf>
    <xf numFmtId="166" fontId="13" fillId="2" borderId="1" xfId="1" applyNumberFormat="1" applyFont="1" applyFill="1" applyBorder="1" applyAlignment="1" applyProtection="1">
      <alignment horizontal="right" vertical="center" wrapText="1"/>
    </xf>
    <xf numFmtId="43" fontId="13" fillId="2" borderId="1" xfId="1" applyFont="1" applyFill="1" applyBorder="1" applyAlignment="1" applyProtection="1">
      <alignment horizontal="right" vertical="center" wrapText="1"/>
    </xf>
    <xf numFmtId="165" fontId="13" fillId="2" borderId="1" xfId="1" applyNumberFormat="1" applyFont="1" applyFill="1" applyBorder="1" applyAlignment="1" applyProtection="1">
      <alignment vertical="center" wrapText="1"/>
    </xf>
    <xf numFmtId="43" fontId="13" fillId="2" borderId="1" xfId="1" applyNumberFormat="1" applyFont="1" applyFill="1" applyBorder="1" applyAlignment="1" applyProtection="1">
      <alignment vertical="center" wrapText="1"/>
    </xf>
    <xf numFmtId="0" fontId="13" fillId="2" borderId="1" xfId="0" applyNumberFormat="1" applyFont="1" applyFill="1" applyBorder="1" applyAlignment="1" applyProtection="1">
      <alignment vertical="center" wrapText="1"/>
    </xf>
    <xf numFmtId="43" fontId="13" fillId="2" borderId="1" xfId="1" applyNumberFormat="1" applyFont="1" applyFill="1" applyBorder="1" applyAlignment="1" applyProtection="1">
      <alignment horizontal="right" vertical="center" wrapText="1"/>
    </xf>
    <xf numFmtId="0" fontId="13" fillId="0" borderId="0" xfId="0" applyFont="1" applyFill="1" applyAlignment="1">
      <alignment horizontal="left" vertical="center" wrapText="1"/>
    </xf>
    <xf numFmtId="49" fontId="11" fillId="0" borderId="3" xfId="0" applyNumberFormat="1" applyFont="1" applyFill="1" applyBorder="1" applyAlignment="1" applyProtection="1">
      <alignment horizontal="center" vertical="center" wrapText="1"/>
    </xf>
    <xf numFmtId="0" fontId="11" fillId="0" borderId="0" xfId="0" applyFont="1" applyFill="1" applyAlignment="1">
      <alignment horizontal="left" vertical="center" wrapText="1"/>
    </xf>
    <xf numFmtId="0" fontId="21" fillId="0" borderId="0" xfId="0" applyFont="1" applyFill="1" applyAlignment="1">
      <alignment horizontal="right" vertical="center" wrapText="1"/>
    </xf>
    <xf numFmtId="0" fontId="9" fillId="0" borderId="0" xfId="0" applyFont="1" applyFill="1" applyAlignment="1">
      <alignment horizontal="center" vertical="center" wrapText="1"/>
    </xf>
    <xf numFmtId="0" fontId="13" fillId="0" borderId="0" xfId="0" applyFont="1" applyFill="1" applyAlignment="1">
      <alignment horizontal="center" vertical="center"/>
    </xf>
    <xf numFmtId="0" fontId="32" fillId="0" borderId="0" xfId="0" applyFont="1" applyFill="1" applyAlignment="1">
      <alignment horizontal="right" vertical="center" wrapText="1"/>
    </xf>
    <xf numFmtId="166" fontId="25" fillId="0" borderId="1" xfId="1" applyNumberFormat="1" applyFont="1" applyFill="1" applyBorder="1" applyAlignment="1" applyProtection="1">
      <alignment horizontal="right" vertical="center" wrapText="1"/>
      <protection locked="0"/>
    </xf>
    <xf numFmtId="41" fontId="26" fillId="0" borderId="1" xfId="1" applyNumberFormat="1" applyFont="1" applyFill="1" applyBorder="1" applyAlignment="1" applyProtection="1">
      <alignment horizontal="right" vertical="center"/>
    </xf>
    <xf numFmtId="41" fontId="25" fillId="0" borderId="1" xfId="1" applyNumberFormat="1" applyFont="1" applyFill="1" applyBorder="1" applyAlignment="1" applyProtection="1">
      <alignment horizontal="right" vertical="center"/>
    </xf>
    <xf numFmtId="41" fontId="26" fillId="0" borderId="1" xfId="8" applyNumberFormat="1" applyFont="1" applyFill="1" applyBorder="1" applyAlignment="1" applyProtection="1">
      <alignment horizontal="right" vertical="center" wrapText="1"/>
    </xf>
    <xf numFmtId="166" fontId="13" fillId="0" borderId="1" xfId="1" applyNumberFormat="1" applyFont="1" applyFill="1" applyBorder="1" applyAlignment="1" applyProtection="1">
      <alignment horizontal="right" vertical="center" wrapText="1"/>
    </xf>
    <xf numFmtId="164" fontId="13" fillId="0" borderId="1" xfId="0" applyNumberFormat="1" applyFont="1" applyFill="1" applyBorder="1" applyAlignment="1" applyProtection="1">
      <alignment horizontal="right" vertical="center" wrapText="1"/>
    </xf>
    <xf numFmtId="166" fontId="42" fillId="0" borderId="1" xfId="1" applyNumberFormat="1" applyFont="1" applyFill="1" applyBorder="1" applyAlignment="1" applyProtection="1">
      <alignment horizontal="right"/>
    </xf>
    <xf numFmtId="164" fontId="11" fillId="0" borderId="1" xfId="0" applyNumberFormat="1" applyFont="1" applyFill="1" applyBorder="1" applyAlignment="1" applyProtection="1">
      <alignment horizontal="right" vertical="center" wrapText="1"/>
    </xf>
    <xf numFmtId="164" fontId="24" fillId="0" borderId="1" xfId="0" applyNumberFormat="1" applyFont="1" applyFill="1" applyBorder="1" applyAlignment="1" applyProtection="1">
      <alignment horizontal="right" vertical="center" wrapText="1"/>
    </xf>
    <xf numFmtId="167" fontId="13" fillId="0" borderId="1" xfId="0" applyNumberFormat="1" applyFont="1" applyFill="1" applyBorder="1" applyAlignment="1" applyProtection="1">
      <alignment horizontal="right" vertical="center" wrapText="1"/>
    </xf>
    <xf numFmtId="164" fontId="25" fillId="0" borderId="1" xfId="0" applyNumberFormat="1" applyFont="1" applyFill="1" applyBorder="1" applyAlignment="1" applyProtection="1">
      <alignment horizontal="right" vertical="center" wrapText="1"/>
    </xf>
    <xf numFmtId="164" fontId="26" fillId="0" borderId="1" xfId="0" applyNumberFormat="1" applyFont="1" applyFill="1" applyBorder="1" applyAlignment="1" applyProtection="1">
      <alignment horizontal="right" vertical="center" wrapText="1"/>
    </xf>
    <xf numFmtId="164" fontId="48" fillId="0" borderId="1" xfId="30" applyNumberFormat="1" applyFont="1" applyFill="1" applyBorder="1" applyAlignment="1">
      <alignment horizontal="right" vertical="center"/>
    </xf>
    <xf numFmtId="41" fontId="26" fillId="0" borderId="1" xfId="0" applyNumberFormat="1" applyFont="1" applyFill="1" applyBorder="1" applyAlignment="1" applyProtection="1">
      <alignment horizontal="right" vertical="center" wrapText="1"/>
    </xf>
    <xf numFmtId="41" fontId="25" fillId="0" borderId="1" xfId="0" applyNumberFormat="1" applyFont="1" applyFill="1" applyBorder="1" applyAlignment="1" applyProtection="1">
      <alignment horizontal="right" vertical="center" wrapText="1"/>
    </xf>
    <xf numFmtId="43" fontId="26" fillId="0" borderId="1" xfId="0" applyNumberFormat="1" applyFont="1" applyFill="1" applyBorder="1" applyAlignment="1" applyProtection="1">
      <alignment horizontal="right" vertical="center" wrapText="1"/>
    </xf>
    <xf numFmtId="41" fontId="49" fillId="0" borderId="1" xfId="0" applyNumberFormat="1" applyFont="1" applyFill="1" applyBorder="1" applyAlignment="1" applyProtection="1">
      <alignment horizontal="right" vertical="center" wrapText="1"/>
    </xf>
    <xf numFmtId="164" fontId="50" fillId="0" borderId="1" xfId="30" applyNumberFormat="1" applyFont="1" applyFill="1" applyBorder="1" applyAlignment="1">
      <alignment horizontal="right" vertical="center"/>
    </xf>
    <xf numFmtId="166" fontId="26" fillId="0" borderId="1" xfId="1" applyNumberFormat="1" applyFont="1" applyFill="1" applyBorder="1" applyAlignment="1" applyProtection="1">
      <alignment horizontal="right" vertical="center"/>
    </xf>
    <xf numFmtId="10" fontId="26" fillId="0" borderId="1" xfId="0" applyNumberFormat="1" applyFont="1" applyFill="1" applyBorder="1" applyAlignment="1" applyProtection="1">
      <alignment horizontal="right" vertical="center" wrapText="1"/>
    </xf>
    <xf numFmtId="166" fontId="11" fillId="0" borderId="1" xfId="1" applyNumberFormat="1" applyFont="1" applyFill="1" applyBorder="1" applyAlignment="1" applyProtection="1">
      <alignment horizontal="right"/>
    </xf>
    <xf numFmtId="165" fontId="11" fillId="0" borderId="1" xfId="1" applyNumberFormat="1" applyFont="1" applyFill="1" applyBorder="1" applyAlignment="1" applyProtection="1">
      <alignment horizontal="right"/>
    </xf>
    <xf numFmtId="166" fontId="7" fillId="0" borderId="1" xfId="2" applyNumberFormat="1" applyFont="1" applyFill="1" applyBorder="1" applyAlignment="1">
      <alignment horizontal="right" vertical="center"/>
    </xf>
    <xf numFmtId="166" fontId="13" fillId="0" borderId="1" xfId="1" applyNumberFormat="1" applyFont="1" applyFill="1" applyBorder="1" applyAlignment="1" applyProtection="1">
      <alignment horizontal="right"/>
    </xf>
    <xf numFmtId="10" fontId="13" fillId="0" borderId="1" xfId="1" applyNumberFormat="1" applyFont="1" applyFill="1" applyBorder="1" applyAlignment="1" applyProtection="1">
      <alignment horizontal="right"/>
    </xf>
    <xf numFmtId="10" fontId="11" fillId="0" borderId="1" xfId="1" applyNumberFormat="1" applyFont="1" applyFill="1" applyBorder="1" applyAlignment="1" applyProtection="1">
      <alignment horizontal="right"/>
    </xf>
    <xf numFmtId="43" fontId="13" fillId="0" borderId="0" xfId="1" applyFont="1" applyFill="1">
      <protection locked="0"/>
    </xf>
    <xf numFmtId="41" fontId="13" fillId="0" borderId="4" xfId="8" applyNumberFormat="1" applyFont="1" applyFill="1" applyBorder="1" applyAlignment="1" applyProtection="1">
      <alignment horizontal="right" vertical="center" wrapText="1"/>
    </xf>
    <xf numFmtId="0" fontId="56" fillId="0" borderId="4" xfId="30" applyFont="1" applyFill="1" applyBorder="1"/>
    <xf numFmtId="0" fontId="56" fillId="0" borderId="0" xfId="30" applyFont="1" applyFill="1"/>
    <xf numFmtId="166" fontId="26" fillId="0" borderId="1" xfId="0" applyNumberFormat="1" applyFont="1" applyFill="1" applyBorder="1" applyAlignment="1" applyProtection="1">
      <alignment horizontal="right" vertical="center" wrapText="1"/>
    </xf>
    <xf numFmtId="166" fontId="48" fillId="0" borderId="1" xfId="30" applyNumberFormat="1" applyFont="1" applyFill="1" applyBorder="1" applyAlignment="1">
      <alignment horizontal="right" vertical="center"/>
    </xf>
    <xf numFmtId="0" fontId="22" fillId="2" borderId="0" xfId="0" applyFont="1" applyFill="1" applyAlignment="1">
      <alignment vertical="center"/>
    </xf>
    <xf numFmtId="0" fontId="22" fillId="2" borderId="0" xfId="0" applyFont="1" applyFill="1" applyAlignment="1">
      <alignment horizontal="center" vertical="center"/>
    </xf>
    <xf numFmtId="0" fontId="32" fillId="2" borderId="0" xfId="0" applyFont="1" applyFill="1" applyAlignment="1">
      <alignment vertical="center"/>
    </xf>
    <xf numFmtId="0" fontId="59" fillId="0" borderId="0" xfId="0" applyFont="1" applyFill="1"/>
    <xf numFmtId="0" fontId="22" fillId="2" borderId="0" xfId="0" applyFont="1" applyFill="1" applyAlignment="1">
      <alignment vertical="center" wrapText="1"/>
    </xf>
    <xf numFmtId="49" fontId="21" fillId="3" borderId="1" xfId="37" applyNumberFormat="1" applyFont="1" applyFill="1" applyBorder="1" applyAlignment="1" applyProtection="1">
      <alignment horizontal="center" vertical="center" wrapText="1"/>
    </xf>
    <xf numFmtId="0" fontId="10" fillId="2" borderId="0" xfId="0" applyFont="1" applyFill="1" applyAlignment="1">
      <alignment horizontal="center" vertical="center"/>
    </xf>
    <xf numFmtId="0" fontId="51" fillId="2" borderId="0" xfId="0" applyNumberFormat="1" applyFont="1" applyFill="1"/>
    <xf numFmtId="0" fontId="51" fillId="2" borderId="0" xfId="0" applyFont="1" applyFill="1"/>
    <xf numFmtId="0" fontId="60" fillId="2" borderId="4" xfId="0" applyFont="1" applyFill="1" applyBorder="1" applyAlignment="1">
      <alignment horizontal="center" vertical="center"/>
    </xf>
    <xf numFmtId="0" fontId="60" fillId="2" borderId="0" xfId="0" applyFont="1" applyFill="1" applyAlignment="1">
      <alignment horizontal="center" vertical="center"/>
    </xf>
    <xf numFmtId="0" fontId="52" fillId="2" borderId="0" xfId="0" applyFont="1" applyFill="1"/>
    <xf numFmtId="43" fontId="52" fillId="2" borderId="0" xfId="1" applyFont="1" applyFill="1">
      <protection locked="0"/>
    </xf>
    <xf numFmtId="0" fontId="52" fillId="0" borderId="0" xfId="0" applyFont="1" applyFill="1" applyAlignment="1">
      <alignment horizontal="left" vertical="center" wrapText="1"/>
    </xf>
    <xf numFmtId="0" fontId="52" fillId="0" borderId="0" xfId="0" applyFont="1" applyFill="1" applyAlignment="1">
      <alignment vertical="center" wrapText="1"/>
    </xf>
    <xf numFmtId="0" fontId="52" fillId="0" borderId="4" xfId="0" applyFont="1" applyFill="1" applyBorder="1" applyAlignment="1">
      <alignment horizontal="left" vertical="center" wrapText="1"/>
    </xf>
    <xf numFmtId="0" fontId="52" fillId="0" borderId="0" xfId="0" applyFont="1" applyFill="1"/>
    <xf numFmtId="43" fontId="52" fillId="0" borderId="0" xfId="1" applyFont="1" applyFill="1">
      <protection locked="0"/>
    </xf>
    <xf numFmtId="0" fontId="51" fillId="0" borderId="0" xfId="0" applyFont="1" applyFill="1"/>
    <xf numFmtId="0" fontId="7" fillId="0" borderId="0" xfId="0" applyFont="1" applyAlignment="1">
      <alignment wrapText="1"/>
    </xf>
    <xf numFmtId="43" fontId="7"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52" fillId="0" borderId="0" xfId="0" applyNumberFormat="1" applyFont="1" applyFill="1"/>
    <xf numFmtId="43" fontId="25" fillId="0" borderId="1" xfId="1" applyFont="1" applyFill="1" applyBorder="1" applyAlignment="1">
      <alignment horizontal="right" vertical="center"/>
      <protection locked="0"/>
    </xf>
    <xf numFmtId="43" fontId="26" fillId="0" borderId="1" xfId="1" applyFont="1" applyFill="1" applyBorder="1" applyAlignment="1">
      <alignment horizontal="right" vertical="center"/>
      <protection locked="0"/>
    </xf>
    <xf numFmtId="43" fontId="26" fillId="0" borderId="1" xfId="1" applyFont="1" applyFill="1" applyBorder="1" applyAlignment="1">
      <alignment horizontal="right" vertical="center" wrapText="1"/>
      <protection locked="0"/>
    </xf>
    <xf numFmtId="41" fontId="13" fillId="2" borderId="1" xfId="8" applyNumberFormat="1" applyFont="1" applyFill="1" applyBorder="1" applyAlignment="1" applyProtection="1">
      <alignment horizontal="right" vertical="center" wrapText="1"/>
    </xf>
    <xf numFmtId="41" fontId="11" fillId="2" borderId="1" xfId="8" applyNumberFormat="1" applyFont="1" applyFill="1" applyBorder="1" applyAlignment="1" applyProtection="1">
      <alignment horizontal="right" vertical="center" wrapText="1"/>
    </xf>
    <xf numFmtId="0" fontId="13" fillId="0" borderId="1" xfId="0" applyFont="1" applyFill="1" applyBorder="1" applyAlignment="1">
      <alignment horizontal="center" vertical="center"/>
    </xf>
    <xf numFmtId="0" fontId="61" fillId="0" borderId="0" xfId="19" applyFont="1" applyFill="1" applyBorder="1" applyAlignment="1" applyProtection="1">
      <alignment horizontal="left" vertical="center"/>
    </xf>
    <xf numFmtId="0" fontId="5" fillId="4" borderId="0" xfId="49" applyFill="1"/>
    <xf numFmtId="0" fontId="10" fillId="2" borderId="0" xfId="48" applyFont="1" applyFill="1" applyAlignment="1">
      <alignment horizontal="center" vertical="center"/>
    </xf>
    <xf numFmtId="0" fontId="13" fillId="2" borderId="0" xfId="48" applyFont="1" applyFill="1" applyAlignment="1">
      <alignment horizontal="left" vertical="center" wrapText="1"/>
    </xf>
    <xf numFmtId="0" fontId="35" fillId="4" borderId="0" xfId="49" applyFont="1" applyFill="1"/>
    <xf numFmtId="0" fontId="36" fillId="6" borderId="1" xfId="49" applyFont="1" applyFill="1" applyBorder="1" applyAlignment="1">
      <alignment horizontal="center" vertical="center" wrapText="1"/>
    </xf>
    <xf numFmtId="49" fontId="13" fillId="2" borderId="1" xfId="49" applyNumberFormat="1" applyFont="1" applyFill="1" applyBorder="1" applyAlignment="1" applyProtection="1">
      <alignment horizontal="center" vertical="center" wrapText="1"/>
    </xf>
    <xf numFmtId="49" fontId="13" fillId="2" borderId="1" xfId="49" applyNumberFormat="1" applyFont="1" applyFill="1" applyBorder="1" applyAlignment="1" applyProtection="1">
      <alignment horizontal="left" vertical="center" wrapText="1"/>
    </xf>
    <xf numFmtId="0" fontId="35" fillId="2" borderId="1" xfId="49" applyFont="1" applyFill="1" applyBorder="1"/>
    <xf numFmtId="0" fontId="35" fillId="2" borderId="1" xfId="49" applyFont="1" applyFill="1" applyBorder="1" applyAlignment="1">
      <alignment vertical="center" wrapText="1"/>
    </xf>
    <xf numFmtId="0" fontId="16" fillId="2" borderId="1" xfId="49" applyFont="1" applyFill="1" applyBorder="1" applyAlignment="1" applyProtection="1">
      <alignment horizontal="center" vertical="center" wrapText="1"/>
    </xf>
    <xf numFmtId="0" fontId="16" fillId="2" borderId="1" xfId="49" applyFont="1" applyFill="1" applyBorder="1" applyAlignment="1" applyProtection="1">
      <alignment horizontal="left" vertical="center" wrapText="1"/>
    </xf>
    <xf numFmtId="0" fontId="35" fillId="2" borderId="0" xfId="49" applyFont="1" applyFill="1" applyAlignment="1">
      <alignment horizontal="center"/>
    </xf>
    <xf numFmtId="0" fontId="35" fillId="2" borderId="0" xfId="49" applyFont="1" applyFill="1"/>
    <xf numFmtId="0" fontId="36" fillId="2" borderId="0" xfId="48" applyFont="1" applyFill="1"/>
    <xf numFmtId="0" fontId="35" fillId="2" borderId="0" xfId="48" applyFont="1" applyFill="1"/>
    <xf numFmtId="166" fontId="36" fillId="2" borderId="0" xfId="50" applyNumberFormat="1" applyFont="1" applyFill="1" applyAlignment="1" applyProtection="1">
      <alignment horizontal="right"/>
      <protection locked="0"/>
    </xf>
    <xf numFmtId="0" fontId="37" fillId="2" borderId="0" xfId="48" applyFont="1" applyFill="1"/>
    <xf numFmtId="166" fontId="37" fillId="2" borderId="0" xfId="50" applyNumberFormat="1" applyFont="1" applyFill="1" applyAlignment="1" applyProtection="1">
      <alignment horizontal="right"/>
      <protection locked="0"/>
    </xf>
    <xf numFmtId="0" fontId="5" fillId="2" borderId="0" xfId="49" applyFill="1"/>
    <xf numFmtId="166" fontId="35" fillId="2" borderId="0" xfId="50" applyNumberFormat="1" applyFont="1" applyFill="1" applyAlignment="1" applyProtection="1">
      <alignment horizontal="right"/>
      <protection locked="0"/>
    </xf>
    <xf numFmtId="0" fontId="35" fillId="2" borderId="0" xfId="48" applyFont="1" applyFill="1" applyBorder="1"/>
    <xf numFmtId="0" fontId="5" fillId="2" borderId="0" xfId="49" applyFill="1" applyBorder="1"/>
    <xf numFmtId="166" fontId="35" fillId="2" borderId="0" xfId="50" applyNumberFormat="1" applyFont="1" applyFill="1" applyBorder="1" applyAlignment="1" applyProtection="1">
      <alignment horizontal="right"/>
      <protection locked="0"/>
    </xf>
    <xf numFmtId="0" fontId="36" fillId="2" borderId="9" xfId="48" applyFont="1" applyFill="1" applyBorder="1"/>
    <xf numFmtId="0" fontId="35" fillId="2" borderId="9" xfId="48" applyFont="1" applyFill="1" applyBorder="1"/>
    <xf numFmtId="166" fontId="35" fillId="2" borderId="0" xfId="1" applyNumberFormat="1" applyFont="1" applyFill="1" applyBorder="1" applyAlignment="1" applyProtection="1">
      <alignment horizontal="left"/>
      <protection locked="0"/>
    </xf>
    <xf numFmtId="166" fontId="36" fillId="2" borderId="9" xfId="1" applyNumberFormat="1" applyFont="1" applyFill="1" applyBorder="1" applyAlignment="1" applyProtection="1">
      <alignment horizontal="left"/>
      <protection locked="0"/>
    </xf>
    <xf numFmtId="0" fontId="5" fillId="4" borderId="0" xfId="49" applyFill="1" applyBorder="1"/>
    <xf numFmtId="0" fontId="11" fillId="2" borderId="0" xfId="43" applyFont="1" applyFill="1" applyBorder="1" applyAlignment="1">
      <alignment vertical="center"/>
    </xf>
    <xf numFmtId="166" fontId="36" fillId="2" borderId="0" xfId="1" applyNumberFormat="1" applyFont="1" applyFill="1" applyBorder="1" applyAlignment="1" applyProtection="1">
      <alignment horizontal="left"/>
      <protection locked="0"/>
    </xf>
    <xf numFmtId="0" fontId="5" fillId="4" borderId="0" xfId="49" applyFill="1" applyAlignment="1">
      <alignment horizontal="center"/>
    </xf>
    <xf numFmtId="43" fontId="13" fillId="0" borderId="0" xfId="237" applyFont="1" applyFill="1"/>
    <xf numFmtId="0" fontId="13" fillId="0" borderId="0" xfId="48" applyFont="1" applyFill="1"/>
    <xf numFmtId="0" fontId="10" fillId="0" borderId="0" xfId="48" applyFont="1" applyFill="1" applyAlignment="1">
      <alignment horizontal="center" vertical="center"/>
    </xf>
    <xf numFmtId="43" fontId="13" fillId="0" borderId="0" xfId="237" applyFont="1" applyFill="1" applyAlignment="1">
      <alignment vertical="center"/>
    </xf>
    <xf numFmtId="0" fontId="13" fillId="0" borderId="0" xfId="48" applyFont="1" applyFill="1" applyAlignment="1">
      <alignment vertical="center"/>
    </xf>
    <xf numFmtId="3" fontId="56" fillId="0" borderId="0" xfId="496" applyNumberFormat="1" applyFont="1" applyFill="1" applyAlignment="1">
      <alignment horizontal="left" vertical="center" wrapText="1"/>
    </xf>
    <xf numFmtId="3" fontId="56" fillId="0" borderId="0" xfId="496" applyNumberFormat="1" applyFont="1" applyFill="1" applyAlignment="1">
      <alignment vertical="center" wrapText="1"/>
    </xf>
    <xf numFmtId="15" fontId="13" fillId="2" borderId="0" xfId="48" applyNumberFormat="1" applyFont="1" applyFill="1" applyAlignment="1">
      <alignment horizontal="left" vertical="center" wrapText="1"/>
    </xf>
    <xf numFmtId="0" fontId="13" fillId="0" borderId="0" xfId="48" applyFont="1" applyFill="1" applyAlignment="1"/>
    <xf numFmtId="0" fontId="13" fillId="0" borderId="0" xfId="48" applyFont="1" applyFill="1" applyBorder="1" applyAlignment="1">
      <alignment vertical="center"/>
    </xf>
    <xf numFmtId="0" fontId="10" fillId="0" borderId="0" xfId="48" applyFont="1" applyFill="1" applyAlignment="1">
      <alignment horizontal="right"/>
    </xf>
    <xf numFmtId="166" fontId="13" fillId="0" borderId="0" xfId="48" applyNumberFormat="1" applyFont="1" applyFill="1"/>
    <xf numFmtId="166" fontId="11" fillId="6" borderId="1" xfId="237" applyNumberFormat="1" applyFont="1" applyFill="1" applyBorder="1" applyAlignment="1" applyProtection="1">
      <alignment horizontal="center" vertical="center" wrapText="1"/>
    </xf>
    <xf numFmtId="0" fontId="13" fillId="0" borderId="1" xfId="48" applyFont="1" applyFill="1" applyBorder="1" applyAlignment="1">
      <alignment horizontal="center" vertical="center"/>
    </xf>
    <xf numFmtId="166" fontId="13" fillId="0" borderId="1" xfId="237" applyNumberFormat="1" applyFont="1" applyFill="1" applyBorder="1" applyAlignment="1" applyProtection="1">
      <alignment horizontal="right" vertical="center" wrapText="1"/>
    </xf>
    <xf numFmtId="10" fontId="13" fillId="0" borderId="1" xfId="709" applyNumberFormat="1" applyFont="1" applyFill="1" applyBorder="1" applyAlignment="1" applyProtection="1">
      <alignment horizontal="right" vertical="center" wrapText="1"/>
    </xf>
    <xf numFmtId="43" fontId="45" fillId="0" borderId="0" xfId="237" applyFont="1" applyFill="1"/>
    <xf numFmtId="0" fontId="45" fillId="0" borderId="0" xfId="48" applyFont="1" applyFill="1"/>
    <xf numFmtId="166" fontId="11" fillId="0" borderId="1" xfId="237" applyNumberFormat="1" applyFont="1" applyFill="1" applyBorder="1" applyAlignment="1" applyProtection="1">
      <alignment horizontal="right" vertical="center" wrapText="1"/>
    </xf>
    <xf numFmtId="10" fontId="11" fillId="0" borderId="1" xfId="709" applyNumberFormat="1" applyFont="1" applyFill="1" applyBorder="1" applyAlignment="1" applyProtection="1">
      <alignment horizontal="right" vertical="center" wrapText="1"/>
    </xf>
    <xf numFmtId="0" fontId="11" fillId="0" borderId="0" xfId="48" applyFont="1" applyFill="1" applyBorder="1" applyAlignment="1">
      <alignment horizontal="center" vertical="center"/>
    </xf>
    <xf numFmtId="49" fontId="11" fillId="0" borderId="0" xfId="19" applyNumberFormat="1" applyFont="1" applyFill="1" applyBorder="1" applyAlignment="1" applyProtection="1">
      <alignment horizontal="left" vertical="center" wrapText="1"/>
    </xf>
    <xf numFmtId="166" fontId="11" fillId="0" borderId="0" xfId="237" applyNumberFormat="1" applyFont="1" applyFill="1" applyBorder="1" applyAlignment="1" applyProtection="1">
      <alignment horizontal="right" vertical="center" wrapText="1"/>
    </xf>
    <xf numFmtId="10" fontId="11" fillId="0" borderId="0" xfId="709" applyNumberFormat="1" applyFont="1" applyFill="1" applyBorder="1" applyAlignment="1" applyProtection="1">
      <alignment horizontal="right" vertical="center" wrapText="1"/>
    </xf>
    <xf numFmtId="0" fontId="13" fillId="0" borderId="0" xfId="48" applyFont="1" applyFill="1" applyAlignment="1">
      <alignment horizontal="center"/>
    </xf>
    <xf numFmtId="166" fontId="13" fillId="0" borderId="0" xfId="237" applyNumberFormat="1" applyFont="1" applyFill="1" applyAlignment="1">
      <alignment horizontal="right"/>
    </xf>
    <xf numFmtId="0" fontId="13" fillId="0" borderId="0" xfId="48" applyFont="1" applyFill="1" applyAlignment="1">
      <alignment wrapText="1"/>
    </xf>
    <xf numFmtId="0" fontId="11" fillId="0" borderId="0" xfId="417" applyFont="1" applyFill="1" applyAlignment="1">
      <alignment vertical="center"/>
    </xf>
    <xf numFmtId="166" fontId="11" fillId="0" borderId="0" xfId="237" applyNumberFormat="1" applyFont="1" applyFill="1" applyAlignment="1"/>
    <xf numFmtId="0" fontId="13" fillId="0" borderId="0" xfId="43" applyNumberFormat="1" applyFont="1" applyFill="1" applyAlignment="1">
      <alignment vertical="center"/>
    </xf>
    <xf numFmtId="166" fontId="13" fillId="0" borderId="0" xfId="237" applyNumberFormat="1" applyFont="1" applyFill="1" applyAlignment="1"/>
    <xf numFmtId="0" fontId="11" fillId="0" borderId="0" xfId="48" applyFont="1" applyFill="1" applyAlignment="1">
      <alignment horizontal="left"/>
    </xf>
    <xf numFmtId="0" fontId="11" fillId="0" borderId="0" xfId="48" applyFont="1" applyFill="1" applyAlignment="1">
      <alignment horizontal="right"/>
    </xf>
    <xf numFmtId="0" fontId="11" fillId="0" borderId="0" xfId="48" applyFont="1" applyFill="1" applyBorder="1" applyAlignment="1">
      <alignment horizontal="left"/>
    </xf>
    <xf numFmtId="0" fontId="11" fillId="0" borderId="0" xfId="48" applyFont="1" applyFill="1" applyBorder="1" applyAlignment="1">
      <alignment horizontal="right"/>
    </xf>
    <xf numFmtId="0" fontId="13" fillId="0" borderId="0" xfId="48" applyFont="1" applyFill="1" applyBorder="1" applyAlignment="1"/>
    <xf numFmtId="0" fontId="11" fillId="0" borderId="9" xfId="43" applyNumberFormat="1" applyFont="1" applyFill="1" applyBorder="1" applyAlignment="1">
      <alignment vertical="center"/>
    </xf>
    <xf numFmtId="166" fontId="36" fillId="2" borderId="9" xfId="1" applyNumberFormat="1" applyFont="1" applyFill="1" applyBorder="1" applyAlignment="1" applyProtection="1">
      <protection locked="0"/>
    </xf>
    <xf numFmtId="43" fontId="13" fillId="0" borderId="9" xfId="237" applyFont="1" applyFill="1" applyBorder="1"/>
    <xf numFmtId="43" fontId="13" fillId="0" borderId="0" xfId="237" applyFont="1" applyFill="1" applyBorder="1"/>
    <xf numFmtId="0" fontId="13" fillId="0" borderId="0" xfId="48" applyFont="1" applyFill="1" applyBorder="1"/>
    <xf numFmtId="0" fontId="11" fillId="0" borderId="0" xfId="43" applyNumberFormat="1" applyFont="1" applyFill="1" applyBorder="1" applyAlignment="1">
      <alignment vertical="center"/>
    </xf>
    <xf numFmtId="0" fontId="13" fillId="0" borderId="0" xfId="43" applyNumberFormat="1" applyFont="1" applyFill="1" applyBorder="1" applyAlignment="1">
      <alignment vertical="center"/>
    </xf>
    <xf numFmtId="166" fontId="13" fillId="0" borderId="0" xfId="237" applyNumberFormat="1" applyFont="1" applyFill="1"/>
    <xf numFmtId="3" fontId="11" fillId="0" borderId="0" xfId="496" applyNumberFormat="1" applyFont="1" applyFill="1" applyAlignment="1">
      <alignment vertical="center" wrapText="1"/>
    </xf>
    <xf numFmtId="3" fontId="13" fillId="0" borderId="0" xfId="496" applyNumberFormat="1" applyFont="1" applyFill="1" applyAlignment="1">
      <alignment vertical="center" wrapText="1"/>
    </xf>
    <xf numFmtId="0" fontId="10" fillId="0" borderId="0" xfId="48" applyFont="1" applyFill="1" applyAlignment="1"/>
    <xf numFmtId="0" fontId="11" fillId="0" borderId="0" xfId="48" applyFont="1" applyFill="1" applyAlignment="1">
      <alignment vertical="center"/>
    </xf>
    <xf numFmtId="0" fontId="10" fillId="0" borderId="0" xfId="48" applyFont="1" applyFill="1" applyAlignment="1">
      <alignment horizontal="right" vertical="center"/>
    </xf>
    <xf numFmtId="166" fontId="11" fillId="0" borderId="1" xfId="237" applyNumberFormat="1" applyFont="1" applyFill="1" applyBorder="1" applyAlignment="1" applyProtection="1">
      <alignment horizontal="center" vertical="center" wrapText="1"/>
    </xf>
    <xf numFmtId="0" fontId="11" fillId="0" borderId="1" xfId="48" applyFont="1" applyFill="1" applyBorder="1" applyAlignment="1">
      <alignment horizontal="center" vertical="center"/>
    </xf>
    <xf numFmtId="166" fontId="11" fillId="0" borderId="1" xfId="237" applyNumberFormat="1" applyFont="1" applyFill="1" applyBorder="1" applyAlignment="1" applyProtection="1">
      <alignment horizontal="left" vertical="center" wrapText="1"/>
    </xf>
    <xf numFmtId="0" fontId="42" fillId="0" borderId="0" xfId="48" applyFont="1" applyFill="1"/>
    <xf numFmtId="166" fontId="13" fillId="0" borderId="1" xfId="237" applyNumberFormat="1" applyFont="1" applyFill="1" applyBorder="1" applyAlignment="1" applyProtection="1">
      <alignment horizontal="left" vertical="center" wrapText="1"/>
    </xf>
    <xf numFmtId="0" fontId="11" fillId="0" borderId="0" xfId="417" applyFont="1" applyFill="1" applyAlignment="1">
      <alignment vertical="top"/>
    </xf>
    <xf numFmtId="166" fontId="11" fillId="0" borderId="0" xfId="237" applyNumberFormat="1" applyFont="1" applyFill="1" applyAlignment="1">
      <alignment horizontal="left"/>
    </xf>
    <xf numFmtId="166" fontId="11" fillId="0" borderId="0" xfId="237" applyNumberFormat="1" applyFont="1" applyFill="1" applyBorder="1" applyAlignment="1">
      <alignment horizontal="left"/>
    </xf>
    <xf numFmtId="0" fontId="11" fillId="0" borderId="9" xfId="43" applyFont="1" applyFill="1" applyBorder="1" applyAlignment="1">
      <alignment vertical="center"/>
    </xf>
    <xf numFmtId="0" fontId="11" fillId="0" borderId="0" xfId="43" applyFont="1" applyFill="1" applyBorder="1" applyAlignment="1">
      <alignment vertical="center"/>
    </xf>
    <xf numFmtId="0" fontId="11" fillId="0" borderId="0" xfId="48" applyFont="1" applyFill="1" applyBorder="1" applyAlignment="1">
      <alignment vertical="center"/>
    </xf>
    <xf numFmtId="0" fontId="11" fillId="0" borderId="0" xfId="422" applyFont="1" applyFill="1" applyBorder="1" applyAlignment="1">
      <alignment vertical="center"/>
    </xf>
    <xf numFmtId="166" fontId="36" fillId="0" borderId="0" xfId="237" applyNumberFormat="1" applyFont="1" applyFill="1" applyAlignment="1">
      <alignment horizontal="center" wrapText="1"/>
    </xf>
    <xf numFmtId="0" fontId="36" fillId="0" borderId="0" xfId="48" applyFont="1" applyFill="1" applyAlignment="1">
      <alignment horizontal="center" wrapText="1"/>
    </xf>
    <xf numFmtId="0" fontId="35" fillId="0" borderId="0" xfId="48" applyFont="1" applyFill="1"/>
    <xf numFmtId="166" fontId="35" fillId="0" borderId="0" xfId="237" applyNumberFormat="1" applyFont="1" applyFill="1" applyAlignment="1">
      <alignment horizontal="center" wrapText="1"/>
    </xf>
    <xf numFmtId="0" fontId="35" fillId="0" borderId="0" xfId="48" applyFont="1" applyFill="1" applyAlignment="1">
      <alignment horizontal="center" wrapText="1"/>
    </xf>
    <xf numFmtId="166" fontId="36" fillId="0" borderId="0" xfId="237" applyNumberFormat="1" applyFont="1" applyFill="1" applyAlignment="1">
      <alignment horizontal="center" vertical="center" wrapText="1"/>
    </xf>
    <xf numFmtId="0" fontId="36" fillId="0" borderId="0" xfId="48" applyFont="1" applyFill="1" applyAlignment="1">
      <alignment horizontal="center" vertical="center" wrapText="1"/>
    </xf>
    <xf numFmtId="166" fontId="37" fillId="0" borderId="0" xfId="237" applyNumberFormat="1" applyFont="1" applyFill="1" applyAlignment="1">
      <alignment horizontal="center" vertical="center"/>
    </xf>
    <xf numFmtId="0" fontId="37" fillId="0" borderId="0" xfId="48" applyFont="1" applyFill="1" applyAlignment="1">
      <alignment horizontal="center" vertical="center"/>
    </xf>
    <xf numFmtId="0" fontId="37" fillId="0" borderId="0" xfId="48" applyFont="1" applyFill="1" applyAlignment="1">
      <alignment horizontal="right" vertical="center"/>
    </xf>
    <xf numFmtId="166" fontId="18" fillId="0" borderId="0" xfId="237" applyNumberFormat="1" applyFont="1" applyFill="1" applyAlignment="1">
      <alignment horizontal="left" vertical="center" wrapText="1"/>
    </xf>
    <xf numFmtId="3" fontId="18" fillId="0" borderId="0" xfId="496" applyNumberFormat="1" applyFont="1" applyFill="1" applyAlignment="1">
      <alignment horizontal="left" vertical="center" wrapText="1"/>
    </xf>
    <xf numFmtId="166" fontId="14" fillId="0" borderId="0" xfId="237" applyNumberFormat="1" applyFont="1" applyFill="1" applyAlignment="1">
      <alignment horizontal="left" vertical="center" wrapText="1"/>
    </xf>
    <xf numFmtId="3" fontId="14" fillId="0" borderId="0" xfId="496" applyNumberFormat="1" applyFont="1" applyFill="1" applyAlignment="1">
      <alignment horizontal="left" vertical="center" wrapText="1"/>
    </xf>
    <xf numFmtId="166" fontId="35" fillId="0" borderId="0" xfId="237" applyNumberFormat="1" applyFont="1" applyFill="1" applyAlignment="1">
      <alignment horizontal="left" wrapText="1"/>
    </xf>
    <xf numFmtId="0" fontId="35" fillId="0" borderId="0" xfId="48" applyFont="1" applyFill="1" applyAlignment="1"/>
    <xf numFmtId="0" fontId="35" fillId="0" borderId="0" xfId="48" applyFont="1" applyFill="1" applyAlignment="1">
      <alignment horizontal="right" vertical="center"/>
    </xf>
    <xf numFmtId="166" fontId="35" fillId="0" borderId="0" xfId="237" applyNumberFormat="1" applyFont="1" applyFill="1" applyAlignment="1">
      <alignment horizontal="right"/>
    </xf>
    <xf numFmtId="0" fontId="35" fillId="0" borderId="0" xfId="48" applyFont="1" applyFill="1" applyAlignment="1">
      <alignment horizontal="right"/>
    </xf>
    <xf numFmtId="0" fontId="36" fillId="0" borderId="0" xfId="48" applyFont="1" applyFill="1" applyBorder="1" applyAlignment="1">
      <alignment vertical="center"/>
    </xf>
    <xf numFmtId="0" fontId="37" fillId="0" borderId="0" xfId="48" applyFont="1" applyFill="1" applyBorder="1" applyAlignment="1">
      <alignment horizontal="right" vertical="center"/>
    </xf>
    <xf numFmtId="166" fontId="36" fillId="0" borderId="0" xfId="237" applyNumberFormat="1" applyFont="1" applyFill="1" applyBorder="1" applyAlignment="1">
      <alignment horizontal="left" vertical="center"/>
    </xf>
    <xf numFmtId="0" fontId="36" fillId="0" borderId="0" xfId="48" applyFont="1" applyFill="1" applyBorder="1" applyAlignment="1">
      <alignment horizontal="left" vertical="center"/>
    </xf>
    <xf numFmtId="166" fontId="15" fillId="0" borderId="0" xfId="237" applyNumberFormat="1" applyFont="1" applyFill="1" applyBorder="1" applyAlignment="1" applyProtection="1">
      <alignment horizontal="center" vertical="center" wrapText="1"/>
    </xf>
    <xf numFmtId="0" fontId="15" fillId="0" borderId="0" xfId="19" applyNumberFormat="1" applyFont="1" applyFill="1" applyBorder="1" applyAlignment="1" applyProtection="1">
      <alignment horizontal="center" vertical="center" wrapText="1"/>
    </xf>
    <xf numFmtId="0" fontId="11" fillId="0" borderId="1" xfId="19" applyNumberFormat="1" applyFont="1" applyFill="1" applyBorder="1" applyAlignment="1" applyProtection="1">
      <alignment horizontal="center" vertical="center" wrapText="1"/>
    </xf>
    <xf numFmtId="0" fontId="11" fillId="0" borderId="3" xfId="19" applyNumberFormat="1" applyFont="1" applyFill="1" applyBorder="1" applyAlignment="1" applyProtection="1">
      <alignment horizontal="center" vertical="center" wrapText="1"/>
    </xf>
    <xf numFmtId="0" fontId="11" fillId="0" borderId="7" xfId="19" applyNumberFormat="1" applyFont="1" applyFill="1" applyBorder="1" applyAlignment="1" applyProtection="1">
      <alignment horizontal="center" vertical="center" wrapText="1"/>
    </xf>
    <xf numFmtId="0" fontId="11" fillId="0" borderId="7" xfId="19" applyNumberFormat="1" applyFont="1" applyFill="1" applyBorder="1" applyAlignment="1" applyProtection="1">
      <alignment horizontal="left" vertical="center" wrapText="1"/>
    </xf>
    <xf numFmtId="0" fontId="11" fillId="0" borderId="33" xfId="19" applyNumberFormat="1" applyFont="1" applyFill="1" applyBorder="1" applyAlignment="1" applyProtection="1">
      <alignment horizontal="center" vertical="center" wrapText="1"/>
    </xf>
    <xf numFmtId="0" fontId="15" fillId="0" borderId="1" xfId="48" applyNumberFormat="1" applyFont="1" applyFill="1" applyBorder="1" applyAlignment="1" applyProtection="1">
      <alignment horizontal="center" vertical="center" wrapText="1"/>
    </xf>
    <xf numFmtId="0" fontId="15" fillId="0" borderId="1" xfId="48" applyNumberFormat="1" applyFont="1" applyFill="1" applyBorder="1" applyAlignment="1" applyProtection="1">
      <alignment horizontal="left" vertical="center" wrapText="1"/>
    </xf>
    <xf numFmtId="3" fontId="15" fillId="0" borderId="1" xfId="48" applyNumberFormat="1" applyFont="1" applyFill="1" applyBorder="1" applyAlignment="1" applyProtection="1">
      <alignment horizontal="right" vertical="center" wrapText="1"/>
    </xf>
    <xf numFmtId="0" fontId="15" fillId="0" borderId="3" xfId="48" applyNumberFormat="1" applyFont="1" applyFill="1" applyBorder="1" applyAlignment="1" applyProtection="1">
      <alignment horizontal="left" vertical="center" wrapText="1"/>
    </xf>
    <xf numFmtId="3" fontId="15" fillId="0" borderId="3" xfId="48" applyNumberFormat="1" applyFont="1" applyFill="1" applyBorder="1" applyAlignment="1" applyProtection="1">
      <alignment horizontal="center" vertical="center" wrapText="1"/>
    </xf>
    <xf numFmtId="10" fontId="15" fillId="0" borderId="3" xfId="48" applyNumberFormat="1" applyFont="1" applyFill="1" applyBorder="1" applyAlignment="1" applyProtection="1">
      <alignment horizontal="right" vertical="center" wrapText="1"/>
    </xf>
    <xf numFmtId="166" fontId="96" fillId="0" borderId="0" xfId="6" applyNumberFormat="1" applyFont="1" applyFill="1" applyAlignment="1" applyProtection="1">
      <alignment horizontal="center" vertical="center"/>
      <protection locked="0"/>
    </xf>
    <xf numFmtId="0" fontId="15" fillId="0" borderId="0" xfId="48" applyNumberFormat="1" applyFont="1" applyFill="1" applyBorder="1" applyAlignment="1" applyProtection="1">
      <alignment horizontal="left" vertical="center" wrapText="1"/>
    </xf>
    <xf numFmtId="0" fontId="35" fillId="0" borderId="0" xfId="48" applyFont="1" applyFill="1" applyBorder="1"/>
    <xf numFmtId="0" fontId="16" fillId="0" borderId="1" xfId="48" applyNumberFormat="1" applyFont="1" applyFill="1" applyBorder="1" applyAlignment="1" applyProtection="1">
      <alignment horizontal="left" vertical="center" wrapText="1"/>
    </xf>
    <xf numFmtId="0" fontId="15" fillId="0" borderId="1" xfId="48" applyNumberFormat="1" applyFont="1" applyFill="1" applyBorder="1" applyAlignment="1" applyProtection="1">
      <alignment horizontal="right" vertical="center" wrapText="1"/>
    </xf>
    <xf numFmtId="0" fontId="15" fillId="0" borderId="3" xfId="48" applyNumberFormat="1" applyFont="1" applyFill="1" applyBorder="1" applyAlignment="1" applyProtection="1">
      <alignment horizontal="right" vertical="center" wrapText="1"/>
    </xf>
    <xf numFmtId="166" fontId="15" fillId="0" borderId="3" xfId="48" applyNumberFormat="1" applyFont="1" applyFill="1" applyBorder="1" applyAlignment="1" applyProtection="1">
      <alignment horizontal="right" vertical="center" wrapText="1"/>
    </xf>
    <xf numFmtId="0" fontId="5" fillId="0" borderId="0" xfId="48" applyFill="1"/>
    <xf numFmtId="3" fontId="15" fillId="0" borderId="3" xfId="48" applyNumberFormat="1" applyFont="1" applyFill="1" applyBorder="1" applyAlignment="1" applyProtection="1">
      <alignment horizontal="right" vertical="center" wrapText="1"/>
    </xf>
    <xf numFmtId="10" fontId="15" fillId="0" borderId="3" xfId="237" applyNumberFormat="1" applyFont="1" applyFill="1" applyBorder="1" applyAlignment="1" applyProtection="1">
      <alignment horizontal="right" vertical="center" wrapText="1"/>
      <protection locked="0"/>
    </xf>
    <xf numFmtId="0" fontId="5" fillId="0" borderId="0" xfId="48" applyFill="1" applyAlignment="1">
      <alignment horizontal="right"/>
    </xf>
    <xf numFmtId="166" fontId="15" fillId="0" borderId="1" xfId="237" applyNumberFormat="1" applyFont="1" applyFill="1" applyBorder="1" applyAlignment="1" applyProtection="1">
      <alignment horizontal="right" vertical="center" wrapText="1"/>
    </xf>
    <xf numFmtId="166" fontId="15" fillId="0" borderId="3" xfId="237" applyNumberFormat="1" applyFont="1" applyFill="1" applyBorder="1" applyAlignment="1" applyProtection="1">
      <alignment horizontal="right" vertical="center" wrapText="1"/>
    </xf>
    <xf numFmtId="166" fontId="16" fillId="0" borderId="1" xfId="237" applyNumberFormat="1" applyFont="1" applyFill="1" applyBorder="1" applyAlignment="1" applyProtection="1">
      <alignment horizontal="right" vertical="center" wrapText="1"/>
      <protection locked="0"/>
    </xf>
    <xf numFmtId="166" fontId="16" fillId="0" borderId="3" xfId="237" applyNumberFormat="1" applyFont="1" applyFill="1" applyBorder="1" applyAlignment="1" applyProtection="1">
      <alignment horizontal="right" vertical="center" wrapText="1"/>
      <protection locked="0"/>
    </xf>
    <xf numFmtId="166" fontId="16" fillId="0" borderId="3" xfId="48" applyNumberFormat="1" applyFont="1" applyFill="1" applyBorder="1" applyAlignment="1" applyProtection="1">
      <alignment horizontal="right" vertical="center" wrapText="1"/>
    </xf>
    <xf numFmtId="10" fontId="16" fillId="0" borderId="3" xfId="237" applyNumberFormat="1" applyFont="1" applyFill="1" applyBorder="1" applyAlignment="1" applyProtection="1">
      <alignment horizontal="right" vertical="center" wrapText="1"/>
      <protection locked="0"/>
    </xf>
    <xf numFmtId="166" fontId="15" fillId="0" borderId="1" xfId="48" applyNumberFormat="1" applyFont="1" applyFill="1" applyBorder="1" applyAlignment="1" applyProtection="1">
      <alignment horizontal="right" vertical="center" wrapText="1"/>
    </xf>
    <xf numFmtId="10" fontId="15" fillId="0" borderId="3" xfId="709" applyNumberFormat="1" applyFont="1" applyFill="1" applyBorder="1" applyAlignment="1" applyProtection="1">
      <alignment horizontal="right" vertical="center" wrapText="1"/>
      <protection locked="0"/>
    </xf>
    <xf numFmtId="0" fontId="34" fillId="0" borderId="0" xfId="48" applyFont="1" applyFill="1"/>
    <xf numFmtId="0" fontId="5" fillId="0" borderId="0" xfId="48" applyFont="1" applyFill="1"/>
    <xf numFmtId="0" fontId="16" fillId="0" borderId="1" xfId="48" applyNumberFormat="1" applyFont="1" applyFill="1" applyBorder="1" applyAlignment="1" applyProtection="1">
      <alignment horizontal="right" vertical="center" wrapText="1"/>
    </xf>
    <xf numFmtId="0" fontId="16" fillId="0" borderId="3" xfId="48" applyNumberFormat="1" applyFont="1" applyFill="1" applyBorder="1" applyAlignment="1" applyProtection="1">
      <alignment horizontal="right" vertical="center" wrapText="1"/>
    </xf>
    <xf numFmtId="166" fontId="16" fillId="0" borderId="3" xfId="237" applyNumberFormat="1" applyFont="1" applyFill="1" applyBorder="1" applyAlignment="1" applyProtection="1">
      <alignment horizontal="right" vertical="center" wrapText="1"/>
    </xf>
    <xf numFmtId="10" fontId="16" fillId="0" borderId="3" xfId="709" applyNumberFormat="1" applyFont="1" applyFill="1" applyBorder="1" applyAlignment="1" applyProtection="1">
      <alignment horizontal="right" vertical="center" wrapText="1"/>
      <protection locked="0"/>
    </xf>
    <xf numFmtId="166" fontId="5" fillId="0" borderId="0" xfId="48" applyNumberFormat="1" applyFill="1"/>
    <xf numFmtId="0" fontId="15" fillId="0" borderId="1" xfId="19" applyNumberFormat="1" applyFont="1" applyFill="1" applyBorder="1" applyAlignment="1" applyProtection="1">
      <alignment horizontal="left" vertical="center" wrapText="1"/>
    </xf>
    <xf numFmtId="3" fontId="15" fillId="0" borderId="1" xfId="19" applyNumberFormat="1" applyFont="1" applyFill="1" applyBorder="1" applyAlignment="1" applyProtection="1">
      <alignment horizontal="right" vertical="center" wrapText="1"/>
    </xf>
    <xf numFmtId="0" fontId="15" fillId="0" borderId="1" xfId="19" applyNumberFormat="1" applyFont="1" applyFill="1" applyBorder="1" applyAlignment="1" applyProtection="1">
      <alignment horizontal="right" vertical="center" wrapText="1"/>
    </xf>
    <xf numFmtId="0" fontId="15" fillId="0" borderId="3" xfId="19" applyNumberFormat="1" applyFont="1" applyFill="1" applyBorder="1" applyAlignment="1" applyProtection="1">
      <alignment horizontal="right" vertical="center" wrapText="1"/>
    </xf>
    <xf numFmtId="3" fontId="15" fillId="0" borderId="3" xfId="19" applyNumberFormat="1" applyFont="1" applyFill="1" applyBorder="1" applyAlignment="1" applyProtection="1">
      <alignment horizontal="right" vertical="center" wrapText="1"/>
    </xf>
    <xf numFmtId="10" fontId="15" fillId="0" borderId="3" xfId="19" applyNumberFormat="1" applyFont="1" applyFill="1" applyBorder="1" applyAlignment="1" applyProtection="1">
      <alignment horizontal="right" vertical="center" wrapText="1"/>
    </xf>
    <xf numFmtId="166" fontId="15" fillId="0" borderId="0" xfId="237" applyNumberFormat="1" applyFont="1" applyFill="1" applyBorder="1" applyAlignment="1" applyProtection="1">
      <alignment horizontal="left" vertical="center" wrapText="1"/>
    </xf>
    <xf numFmtId="0" fontId="15" fillId="0" borderId="0" xfId="19" applyNumberFormat="1" applyFont="1" applyFill="1" applyBorder="1" applyAlignment="1" applyProtection="1">
      <alignment horizontal="left" vertical="center" wrapText="1"/>
    </xf>
    <xf numFmtId="166" fontId="35" fillId="0" borderId="0" xfId="237" applyNumberFormat="1" applyFont="1" applyFill="1"/>
    <xf numFmtId="0" fontId="18" fillId="0" borderId="0" xfId="417" applyFont="1" applyFill="1" applyAlignment="1">
      <alignment vertical="center"/>
    </xf>
    <xf numFmtId="166" fontId="36" fillId="0" borderId="0" xfId="237" applyNumberFormat="1" applyFont="1" applyFill="1" applyAlignment="1">
      <alignment horizontal="right" vertical="center"/>
    </xf>
    <xf numFmtId="0" fontId="10" fillId="0" borderId="0" xfId="43" applyNumberFormat="1" applyFont="1" applyFill="1" applyAlignment="1">
      <alignment vertical="center"/>
    </xf>
    <xf numFmtId="0" fontId="36" fillId="0" borderId="0" xfId="48" applyFont="1" applyFill="1" applyAlignment="1">
      <alignment horizontal="left"/>
    </xf>
    <xf numFmtId="0" fontId="36" fillId="0" borderId="0" xfId="48" applyFont="1" applyFill="1" applyAlignment="1">
      <alignment horizontal="right"/>
    </xf>
    <xf numFmtId="0" fontId="36" fillId="0" borderId="0" xfId="48" applyFont="1" applyFill="1" applyBorder="1" applyAlignment="1">
      <alignment horizontal="left"/>
    </xf>
    <xf numFmtId="0" fontId="35" fillId="0" borderId="0" xfId="48" applyFont="1" applyFill="1" applyBorder="1" applyAlignment="1"/>
    <xf numFmtId="0" fontId="35" fillId="0" borderId="0" xfId="48" applyFont="1" applyFill="1" applyBorder="1" applyAlignment="1">
      <alignment horizontal="right" vertical="center"/>
    </xf>
    <xf numFmtId="0" fontId="35" fillId="0" borderId="9" xfId="48" applyFont="1" applyFill="1" applyBorder="1" applyAlignment="1"/>
    <xf numFmtId="0" fontId="11" fillId="0" borderId="9" xfId="43" applyNumberFormat="1" applyFont="1" applyFill="1" applyBorder="1" applyAlignment="1">
      <alignment horizontal="right" vertical="center"/>
    </xf>
    <xf numFmtId="0" fontId="11" fillId="0" borderId="0" xfId="43" applyNumberFormat="1" applyFont="1" applyFill="1" applyBorder="1" applyAlignment="1">
      <alignment horizontal="right" vertical="center"/>
    </xf>
    <xf numFmtId="166" fontId="35" fillId="2" borderId="9" xfId="1" applyNumberFormat="1" applyFont="1" applyFill="1" applyBorder="1" applyAlignment="1" applyProtection="1">
      <alignment horizontal="left"/>
      <protection locked="0"/>
    </xf>
    <xf numFmtId="166" fontId="11" fillId="0" borderId="0" xfId="237" applyNumberFormat="1" applyFont="1" applyFill="1" applyBorder="1" applyAlignment="1">
      <alignment horizontal="right" vertical="center"/>
    </xf>
    <xf numFmtId="0" fontId="11" fillId="0" borderId="0" xfId="422" applyFont="1" applyFill="1" applyBorder="1" applyAlignment="1">
      <alignment horizontal="right" vertical="center"/>
    </xf>
    <xf numFmtId="0" fontId="11" fillId="0" borderId="0" xfId="422" applyFont="1" applyFill="1" applyAlignment="1">
      <alignment horizontal="right" vertical="center"/>
    </xf>
    <xf numFmtId="166" fontId="11" fillId="0" borderId="0" xfId="237" applyNumberFormat="1" applyFont="1" applyFill="1" applyAlignment="1">
      <alignment horizontal="right" vertical="center"/>
    </xf>
    <xf numFmtId="0" fontId="13" fillId="0" borderId="0" xfId="422" applyFont="1" applyFill="1" applyAlignment="1">
      <alignment horizontal="right" vertical="center"/>
    </xf>
    <xf numFmtId="0" fontId="13" fillId="0" borderId="0" xfId="422" applyFont="1" applyFill="1" applyAlignment="1">
      <alignment vertical="center"/>
    </xf>
    <xf numFmtId="166" fontId="13" fillId="2" borderId="1" xfId="1" applyNumberFormat="1" applyFont="1" applyFill="1" applyBorder="1" applyAlignment="1">
      <alignment vertical="center" wrapText="1"/>
      <protection locked="0"/>
    </xf>
    <xf numFmtId="10" fontId="45" fillId="0" borderId="0" xfId="0" applyNumberFormat="1" applyFont="1" applyFill="1"/>
    <xf numFmtId="10" fontId="35" fillId="0" borderId="1" xfId="1" applyNumberFormat="1" applyFont="1" applyFill="1" applyBorder="1" applyAlignment="1" applyProtection="1">
      <alignment vertical="center" wrapText="1"/>
    </xf>
    <xf numFmtId="0" fontId="35" fillId="0" borderId="1" xfId="0" applyNumberFormat="1" applyFont="1" applyFill="1" applyBorder="1" applyAlignment="1" applyProtection="1">
      <alignment vertical="center" wrapText="1"/>
    </xf>
    <xf numFmtId="0" fontId="13" fillId="0" borderId="1" xfId="0" quotePrefix="1" applyNumberFormat="1" applyFont="1" applyFill="1" applyBorder="1" applyAlignment="1" applyProtection="1">
      <alignment horizontal="left" vertical="center" wrapText="1"/>
    </xf>
    <xf numFmtId="49" fontId="13" fillId="0" borderId="1" xfId="19" quotePrefix="1" applyNumberFormat="1" applyFont="1" applyFill="1" applyBorder="1" applyAlignment="1" applyProtection="1">
      <alignment horizontal="left" vertical="center" wrapText="1"/>
    </xf>
    <xf numFmtId="2" fontId="13" fillId="0" borderId="1" xfId="8" quotePrefix="1" applyNumberFormat="1" applyFont="1" applyFill="1" applyBorder="1" applyAlignment="1" applyProtection="1">
      <alignment horizontal="center" vertical="center" wrapText="1"/>
    </xf>
    <xf numFmtId="49" fontId="11" fillId="0" borderId="3" xfId="0" applyNumberFormat="1" applyFont="1" applyFill="1" applyBorder="1" applyAlignment="1" applyProtection="1">
      <alignment horizontal="center" vertical="center" wrapText="1"/>
    </xf>
    <xf numFmtId="49" fontId="11" fillId="0" borderId="5" xfId="0" applyNumberFormat="1" applyFont="1" applyFill="1" applyBorder="1" applyAlignment="1" applyProtection="1">
      <alignment horizontal="center" vertical="center" wrapText="1"/>
    </xf>
    <xf numFmtId="49" fontId="11" fillId="0" borderId="6" xfId="0" applyNumberFormat="1" applyFont="1" applyFill="1" applyBorder="1" applyAlignment="1" applyProtection="1">
      <alignment horizontal="center" vertical="center" wrapText="1"/>
    </xf>
    <xf numFmtId="49" fontId="11" fillId="0" borderId="7" xfId="0" applyNumberFormat="1" applyFont="1" applyFill="1" applyBorder="1" applyAlignment="1" applyProtection="1">
      <alignment horizontal="center" vertical="center" wrapText="1"/>
    </xf>
    <xf numFmtId="0" fontId="13" fillId="0" borderId="0" xfId="0" applyFont="1" applyFill="1" applyAlignment="1">
      <alignment horizontal="left" vertical="center" wrapText="1"/>
    </xf>
    <xf numFmtId="0" fontId="11" fillId="0" borderId="0" xfId="0" applyFont="1" applyFill="1" applyAlignment="1">
      <alignment horizontal="left" vertical="center" wrapText="1"/>
    </xf>
    <xf numFmtId="0" fontId="52" fillId="0" borderId="0" xfId="0" applyFont="1" applyFill="1" applyAlignment="1">
      <alignment horizontal="left" vertical="center" wrapText="1"/>
    </xf>
    <xf numFmtId="0" fontId="54" fillId="0" borderId="0" xfId="0" applyFont="1" applyFill="1" applyAlignment="1">
      <alignment horizontal="right" vertical="center" wrapText="1"/>
    </xf>
    <xf numFmtId="0" fontId="55" fillId="0" borderId="0" xfId="0" applyFont="1" applyFill="1" applyAlignment="1">
      <alignment horizontal="right" vertical="center" wrapText="1"/>
    </xf>
    <xf numFmtId="0" fontId="9" fillId="0" borderId="0" xfId="0" applyFont="1" applyFill="1" applyAlignment="1">
      <alignment horizontal="center" vertical="center" wrapText="1"/>
    </xf>
    <xf numFmtId="0" fontId="52" fillId="2" borderId="0" xfId="0" applyFont="1" applyFill="1" applyAlignment="1">
      <alignment horizontal="center" vertical="center"/>
    </xf>
    <xf numFmtId="0" fontId="13" fillId="0" borderId="0" xfId="0" applyFont="1" applyFill="1" applyAlignment="1">
      <alignment horizontal="center" vertical="top"/>
    </xf>
    <xf numFmtId="0" fontId="11" fillId="0" borderId="0" xfId="0" applyFont="1" applyFill="1" applyAlignment="1">
      <alignment horizontal="center"/>
    </xf>
    <xf numFmtId="0" fontId="13" fillId="0" borderId="0" xfId="43" applyFont="1" applyFill="1" applyAlignment="1">
      <alignment horizontal="center" vertical="center"/>
    </xf>
    <xf numFmtId="0" fontId="13" fillId="0" borderId="0" xfId="0" applyFont="1" applyFill="1" applyBorder="1" applyAlignment="1">
      <alignment horizontal="center" vertical="center"/>
    </xf>
    <xf numFmtId="0" fontId="21" fillId="0" borderId="0" xfId="0" applyFont="1" applyFill="1" applyAlignment="1">
      <alignment horizontal="right" vertical="center" wrapText="1"/>
    </xf>
    <xf numFmtId="0" fontId="22" fillId="0" borderId="0" xfId="0" applyFont="1" applyFill="1" applyAlignment="1">
      <alignment horizontal="right" vertical="center" wrapText="1"/>
    </xf>
    <xf numFmtId="0" fontId="60" fillId="2" borderId="0" xfId="0" applyFont="1" applyFill="1" applyAlignment="1">
      <alignment horizontal="center" vertical="center"/>
    </xf>
    <xf numFmtId="0" fontId="41" fillId="0" borderId="0" xfId="0" applyFont="1" applyFill="1" applyAlignment="1">
      <alignment horizontal="right" vertical="center" wrapText="1"/>
    </xf>
    <xf numFmtId="0" fontId="58" fillId="0" borderId="0" xfId="0" applyFont="1" applyFill="1" applyAlignment="1">
      <alignment horizontal="right" vertical="center" wrapText="1"/>
    </xf>
    <xf numFmtId="0" fontId="10" fillId="0" borderId="0" xfId="0" applyFont="1" applyFill="1" applyAlignment="1">
      <alignment horizontal="center" vertical="center"/>
    </xf>
    <xf numFmtId="0" fontId="10" fillId="2" borderId="0" xfId="0" applyFont="1" applyFill="1" applyAlignment="1">
      <alignment horizontal="center" vertical="center"/>
    </xf>
    <xf numFmtId="0" fontId="8" fillId="0" borderId="0" xfId="0" applyFont="1" applyFill="1" applyAlignment="1">
      <alignment horizontal="right" vertical="center" wrapText="1"/>
    </xf>
    <xf numFmtId="0" fontId="13" fillId="0" borderId="1" xfId="0" applyFont="1" applyFill="1" applyBorder="1" applyAlignment="1">
      <alignment horizontal="center" vertical="center"/>
    </xf>
    <xf numFmtId="0" fontId="11" fillId="2" borderId="0" xfId="0" applyFont="1" applyFill="1" applyAlignment="1">
      <alignment horizontal="left" vertical="center" wrapText="1"/>
    </xf>
    <xf numFmtId="0" fontId="9" fillId="2" borderId="0" xfId="0" applyFont="1" applyFill="1" applyAlignment="1">
      <alignment horizontal="center" vertical="center" wrapText="1"/>
    </xf>
    <xf numFmtId="0" fontId="13" fillId="2" borderId="0" xfId="0" applyFont="1" applyFill="1" applyAlignment="1">
      <alignment horizontal="left" vertical="center" wrapText="1"/>
    </xf>
    <xf numFmtId="0" fontId="41" fillId="2" borderId="0" xfId="0" applyFont="1" applyFill="1" applyAlignment="1">
      <alignment horizontal="right" vertical="center" wrapText="1"/>
    </xf>
    <xf numFmtId="0" fontId="8" fillId="2" borderId="0" xfId="0" applyFont="1" applyFill="1" applyAlignment="1">
      <alignment horizontal="right" vertical="center" wrapText="1"/>
    </xf>
    <xf numFmtId="49" fontId="38" fillId="6" borderId="1" xfId="0" applyNumberFormat="1" applyFont="1" applyFill="1" applyBorder="1" applyAlignment="1" applyProtection="1">
      <alignment horizontal="center" vertical="center" wrapText="1"/>
    </xf>
    <xf numFmtId="0" fontId="16" fillId="2" borderId="6" xfId="8" applyFont="1" applyFill="1" applyBorder="1" applyAlignment="1" applyProtection="1">
      <alignment horizontal="center" vertical="center" wrapText="1"/>
    </xf>
    <xf numFmtId="0" fontId="16" fillId="2" borderId="7" xfId="8" applyFont="1" applyFill="1" applyBorder="1" applyAlignment="1" applyProtection="1">
      <alignment horizontal="center" vertical="center" wrapText="1"/>
    </xf>
    <xf numFmtId="0" fontId="39" fillId="2" borderId="0" xfId="0" applyFont="1" applyFill="1" applyAlignment="1">
      <alignment horizontal="left" vertical="center" wrapText="1"/>
    </xf>
    <xf numFmtId="0" fontId="40" fillId="2" borderId="0" xfId="0" applyFont="1" applyFill="1" applyAlignment="1">
      <alignment horizontal="left" vertical="center" wrapText="1"/>
    </xf>
    <xf numFmtId="0" fontId="18" fillId="2" borderId="0" xfId="0" applyFont="1" applyFill="1" applyAlignment="1">
      <alignment horizontal="left" vertical="center" wrapText="1"/>
    </xf>
    <xf numFmtId="0" fontId="36" fillId="6" borderId="6" xfId="30" applyFont="1" applyFill="1" applyBorder="1" applyAlignment="1">
      <alignment horizontal="center" vertical="center" wrapText="1"/>
    </xf>
    <xf numFmtId="0" fontId="36" fillId="6" borderId="7" xfId="30" applyFont="1" applyFill="1" applyBorder="1" applyAlignment="1">
      <alignment horizontal="center" vertical="center" wrapText="1"/>
    </xf>
    <xf numFmtId="0" fontId="36" fillId="6" borderId="3" xfId="30" applyFont="1" applyFill="1" applyBorder="1" applyAlignment="1">
      <alignment horizontal="center" vertical="center" wrapText="1"/>
    </xf>
    <xf numFmtId="0" fontId="36" fillId="6" borderId="5" xfId="30" applyFont="1" applyFill="1" applyBorder="1" applyAlignment="1">
      <alignment horizontal="center" vertical="center" wrapText="1"/>
    </xf>
    <xf numFmtId="0" fontId="15" fillId="6" borderId="6" xfId="30" applyFont="1" applyFill="1" applyBorder="1" applyAlignment="1" applyProtection="1">
      <alignment horizontal="center" vertical="center" wrapText="1"/>
    </xf>
    <xf numFmtId="0" fontId="15" fillId="6" borderId="7" xfId="30" applyFont="1" applyFill="1" applyBorder="1" applyAlignment="1" applyProtection="1">
      <alignment horizontal="center" vertical="center" wrapText="1"/>
    </xf>
    <xf numFmtId="0" fontId="64" fillId="2" borderId="2" xfId="49" applyFont="1" applyFill="1" applyBorder="1" applyAlignment="1">
      <alignment horizontal="left"/>
    </xf>
    <xf numFmtId="0" fontId="36" fillId="6" borderId="6" xfId="49" applyFont="1" applyFill="1" applyBorder="1" applyAlignment="1">
      <alignment horizontal="center" vertical="center" wrapText="1"/>
    </xf>
    <xf numFmtId="0" fontId="36" fillId="6" borderId="7" xfId="49" applyFont="1" applyFill="1" applyBorder="1" applyAlignment="1">
      <alignment horizontal="center" vertical="center" wrapText="1"/>
    </xf>
    <xf numFmtId="0" fontId="36" fillId="6" borderId="1" xfId="49" applyFont="1" applyFill="1" applyBorder="1" applyAlignment="1">
      <alignment horizontal="center" vertical="center" wrapText="1"/>
    </xf>
    <xf numFmtId="0" fontId="37" fillId="2" borderId="9" xfId="49" applyFont="1" applyFill="1" applyBorder="1" applyAlignment="1">
      <alignment horizontal="left"/>
    </xf>
    <xf numFmtId="0" fontId="13" fillId="2" borderId="0" xfId="48" applyFont="1" applyFill="1" applyAlignment="1">
      <alignment horizontal="left" vertical="center" wrapText="1"/>
    </xf>
    <xf numFmtId="0" fontId="40" fillId="2" borderId="0" xfId="48" applyFont="1" applyFill="1" applyAlignment="1">
      <alignment horizontal="left" vertical="center" wrapText="1"/>
    </xf>
    <xf numFmtId="0" fontId="11" fillId="2" borderId="0" xfId="48" applyFont="1" applyFill="1" applyAlignment="1">
      <alignment horizontal="left" vertical="center" wrapText="1"/>
    </xf>
    <xf numFmtId="0" fontId="57" fillId="2" borderId="0" xfId="48" applyFont="1" applyFill="1" applyAlignment="1">
      <alignment horizontal="left" vertical="center" wrapText="1"/>
    </xf>
    <xf numFmtId="0" fontId="63" fillId="2" borderId="0" xfId="48" applyFont="1" applyFill="1" applyAlignment="1">
      <alignment horizontal="right" vertical="center" wrapText="1"/>
    </xf>
    <xf numFmtId="0" fontId="8" fillId="2" borderId="0" xfId="48" applyFont="1" applyFill="1" applyAlignment="1">
      <alignment horizontal="right" vertical="center" wrapText="1"/>
    </xf>
    <xf numFmtId="0" fontId="9" fillId="2" borderId="0" xfId="48" applyFont="1" applyFill="1" applyAlignment="1">
      <alignment horizontal="center" vertical="center" wrapText="1"/>
    </xf>
    <xf numFmtId="15" fontId="10" fillId="2" borderId="0" xfId="48" applyNumberFormat="1" applyFont="1" applyFill="1" applyAlignment="1">
      <alignment horizontal="center" vertical="center"/>
    </xf>
    <xf numFmtId="0" fontId="10" fillId="2" borderId="0" xfId="48" applyFont="1" applyFill="1" applyAlignment="1">
      <alignment horizontal="center" vertical="center"/>
    </xf>
    <xf numFmtId="0" fontId="10" fillId="0" borderId="9" xfId="48" applyFont="1" applyFill="1" applyBorder="1" applyAlignment="1">
      <alignment horizontal="left" vertical="center"/>
    </xf>
    <xf numFmtId="0" fontId="11" fillId="6" borderId="6" xfId="19" applyNumberFormat="1" applyFont="1" applyFill="1" applyBorder="1" applyAlignment="1" applyProtection="1">
      <alignment horizontal="center" vertical="center" wrapText="1"/>
    </xf>
    <xf numFmtId="0" fontId="11" fillId="6" borderId="7" xfId="19" applyNumberFormat="1" applyFont="1" applyFill="1" applyBorder="1" applyAlignment="1" applyProtection="1">
      <alignment horizontal="center" vertical="center" wrapText="1"/>
    </xf>
    <xf numFmtId="166" fontId="11" fillId="6" borderId="3" xfId="237" applyNumberFormat="1" applyFont="1" applyFill="1" applyBorder="1" applyAlignment="1" applyProtection="1">
      <alignment horizontal="center" vertical="center" wrapText="1"/>
    </xf>
    <xf numFmtId="166" fontId="11" fillId="6" borderId="5" xfId="237" applyNumberFormat="1" applyFont="1" applyFill="1" applyBorder="1" applyAlignment="1" applyProtection="1">
      <alignment horizontal="center" vertical="center" wrapText="1"/>
    </xf>
    <xf numFmtId="0" fontId="13" fillId="0" borderId="0" xfId="48" applyFont="1" applyFill="1" applyAlignment="1">
      <alignment vertical="center" wrapText="1"/>
    </xf>
    <xf numFmtId="3" fontId="13" fillId="0" borderId="0" xfId="49" applyNumberFormat="1" applyFont="1" applyFill="1" applyAlignment="1">
      <alignment horizontal="left" vertical="center" wrapText="1"/>
    </xf>
    <xf numFmtId="3" fontId="40" fillId="0" borderId="0" xfId="49" applyNumberFormat="1" applyFont="1" applyFill="1" applyAlignment="1">
      <alignment horizontal="left" vertical="center" wrapText="1"/>
    </xf>
    <xf numFmtId="3" fontId="11" fillId="0" borderId="0" xfId="49" applyNumberFormat="1" applyFont="1" applyFill="1" applyAlignment="1">
      <alignment horizontal="left" vertical="center" wrapText="1"/>
    </xf>
    <xf numFmtId="0" fontId="57" fillId="0" borderId="0" xfId="48" applyFont="1" applyFill="1" applyAlignment="1">
      <alignment vertical="center" wrapText="1"/>
    </xf>
    <xf numFmtId="3" fontId="40" fillId="0" borderId="0" xfId="496" applyNumberFormat="1" applyFont="1" applyFill="1" applyAlignment="1">
      <alignment horizontal="left" vertical="center" wrapText="1"/>
    </xf>
    <xf numFmtId="0" fontId="11" fillId="0" borderId="0" xfId="48" applyFont="1" applyFill="1" applyAlignment="1">
      <alignment horizontal="right" vertical="center" wrapText="1"/>
    </xf>
    <xf numFmtId="0" fontId="10" fillId="0" borderId="0" xfId="48" applyFont="1" applyFill="1" applyAlignment="1">
      <alignment horizontal="right" vertical="center" wrapText="1"/>
    </xf>
    <xf numFmtId="0" fontId="9" fillId="0" borderId="0" xfId="48" applyFont="1" applyFill="1" applyAlignment="1">
      <alignment horizontal="center" vertical="center" wrapText="1"/>
    </xf>
    <xf numFmtId="15" fontId="10" fillId="0" borderId="0" xfId="48" applyNumberFormat="1" applyFont="1" applyFill="1" applyAlignment="1">
      <alignment horizontal="center" vertical="center"/>
    </xf>
    <xf numFmtId="0" fontId="10" fillId="0" borderId="0" xfId="48" applyFont="1" applyFill="1" applyAlignment="1">
      <alignment horizontal="center" vertical="center"/>
    </xf>
    <xf numFmtId="3" fontId="13" fillId="0" borderId="0" xfId="496" applyNumberFormat="1" applyFont="1" applyFill="1" applyAlignment="1">
      <alignment horizontal="left" vertical="center" wrapText="1"/>
    </xf>
    <xf numFmtId="3" fontId="11" fillId="0" borderId="0" xfId="496" applyNumberFormat="1" applyFont="1" applyFill="1" applyAlignment="1">
      <alignment horizontal="left" vertical="center" wrapText="1"/>
    </xf>
    <xf numFmtId="0" fontId="40" fillId="0" borderId="0" xfId="48" applyFont="1" applyFill="1" applyAlignment="1">
      <alignment vertical="center" wrapText="1"/>
    </xf>
    <xf numFmtId="0" fontId="11" fillId="0" borderId="6" xfId="19" applyNumberFormat="1" applyFont="1" applyFill="1" applyBorder="1" applyAlignment="1" applyProtection="1">
      <alignment horizontal="center" vertical="center" wrapText="1"/>
    </xf>
    <xf numFmtId="0" fontId="11" fillId="0" borderId="7" xfId="19" applyNumberFormat="1" applyFont="1" applyFill="1" applyBorder="1" applyAlignment="1" applyProtection="1">
      <alignment horizontal="center" vertical="center" wrapText="1"/>
    </xf>
    <xf numFmtId="166" fontId="11" fillId="0" borderId="3" xfId="237" applyNumberFormat="1" applyFont="1" applyFill="1" applyBorder="1" applyAlignment="1" applyProtection="1">
      <alignment horizontal="center" vertical="center" wrapText="1"/>
    </xf>
    <xf numFmtId="166" fontId="11" fillId="0" borderId="5" xfId="237" applyNumberFormat="1" applyFont="1" applyFill="1" applyBorder="1" applyAlignment="1" applyProtection="1">
      <alignment horizontal="center" vertical="center" wrapText="1"/>
    </xf>
    <xf numFmtId="166" fontId="11" fillId="0" borderId="6" xfId="237" applyNumberFormat="1" applyFont="1" applyFill="1" applyBorder="1" applyAlignment="1" applyProtection="1">
      <alignment horizontal="center" vertical="center" wrapText="1"/>
    </xf>
    <xf numFmtId="166" fontId="11" fillId="0" borderId="7" xfId="237" applyNumberFormat="1" applyFont="1" applyFill="1" applyBorder="1" applyAlignment="1" applyProtection="1">
      <alignment horizontal="center" vertical="center" wrapText="1"/>
    </xf>
    <xf numFmtId="0" fontId="11" fillId="0" borderId="0" xfId="48" applyFont="1" applyFill="1" applyAlignment="1">
      <alignment horizontal="right" wrapText="1"/>
    </xf>
    <xf numFmtId="0" fontId="36" fillId="0" borderId="0" xfId="48" applyFont="1" applyFill="1" applyAlignment="1">
      <alignment horizontal="center"/>
    </xf>
    <xf numFmtId="0" fontId="35" fillId="0" borderId="0" xfId="48" applyFont="1" applyFill="1" applyAlignment="1">
      <alignment horizontal="center"/>
    </xf>
    <xf numFmtId="0" fontId="11" fillId="0" borderId="3" xfId="19" applyNumberFormat="1" applyFont="1" applyFill="1" applyBorder="1" applyAlignment="1" applyProtection="1">
      <alignment horizontal="center" vertical="center" wrapText="1"/>
    </xf>
    <xf numFmtId="0" fontId="11" fillId="0" borderId="5" xfId="19" applyNumberFormat="1" applyFont="1" applyFill="1" applyBorder="1" applyAlignment="1" applyProtection="1">
      <alignment horizontal="center" vertical="center" wrapText="1"/>
    </xf>
    <xf numFmtId="0" fontId="11" fillId="0" borderId="32" xfId="19" applyNumberFormat="1" applyFont="1" applyFill="1" applyBorder="1" applyAlignment="1" applyProtection="1">
      <alignment horizontal="center" vertical="center" wrapText="1"/>
    </xf>
    <xf numFmtId="0" fontId="11" fillId="0" borderId="33" xfId="19" applyNumberFormat="1" applyFont="1" applyFill="1" applyBorder="1" applyAlignment="1" applyProtection="1">
      <alignment horizontal="center" vertical="center" wrapText="1"/>
    </xf>
    <xf numFmtId="0" fontId="35" fillId="0" borderId="0" xfId="48" applyFont="1" applyFill="1" applyAlignment="1">
      <alignment vertical="center" wrapText="1"/>
    </xf>
    <xf numFmtId="3" fontId="14" fillId="0" borderId="0" xfId="496" applyNumberFormat="1" applyFont="1" applyFill="1" applyAlignment="1">
      <alignment horizontal="left" vertical="center" wrapText="1"/>
    </xf>
    <xf numFmtId="3" fontId="18" fillId="0" borderId="0" xfId="496" applyNumberFormat="1" applyFont="1" applyFill="1" applyAlignment="1">
      <alignment horizontal="left" vertical="center" wrapText="1"/>
    </xf>
    <xf numFmtId="0" fontId="36" fillId="0" borderId="0" xfId="48" applyFont="1" applyFill="1" applyAlignment="1">
      <alignment horizontal="right" vertical="center" wrapText="1"/>
    </xf>
    <xf numFmtId="0" fontId="37" fillId="0" borderId="0" xfId="48" applyFont="1" applyFill="1" applyAlignment="1">
      <alignment horizontal="right" vertical="center" wrapText="1"/>
    </xf>
    <xf numFmtId="0" fontId="168" fillId="0" borderId="0" xfId="48" applyFont="1" applyFill="1" applyAlignment="1">
      <alignment horizontal="center" vertical="center" wrapText="1"/>
    </xf>
    <xf numFmtId="15" fontId="37" fillId="0" borderId="0" xfId="48" applyNumberFormat="1" applyFont="1" applyFill="1" applyAlignment="1">
      <alignment horizontal="center" vertical="center"/>
    </xf>
    <xf numFmtId="0" fontId="37" fillId="0" borderId="0" xfId="48" applyFont="1" applyFill="1" applyAlignment="1">
      <alignment horizontal="center" vertical="center"/>
    </xf>
  </cellXfs>
  <cellStyles count="919">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1 6" xfId="906"/>
    <cellStyle name="20% - Accent2" xfId="852" builtinId="34" customBuiltin="1"/>
    <cellStyle name="20% - Accent2 2" xfId="116"/>
    <cellStyle name="20% - Accent2 3" xfId="117"/>
    <cellStyle name="20% - Accent2 4" xfId="877"/>
    <cellStyle name="20% - Accent2 5" xfId="892"/>
    <cellStyle name="20% - Accent2 6" xfId="907"/>
    <cellStyle name="20% - Accent3" xfId="856" builtinId="38" customBuiltin="1"/>
    <cellStyle name="20% - Accent3 2" xfId="118"/>
    <cellStyle name="20% - Accent3 3" xfId="119"/>
    <cellStyle name="20% - Accent3 4" xfId="878"/>
    <cellStyle name="20% - Accent3 5" xfId="893"/>
    <cellStyle name="20% - Accent3 6" xfId="908"/>
    <cellStyle name="20% - Accent4" xfId="860" builtinId="42" customBuiltin="1"/>
    <cellStyle name="20% - Accent4 2" xfId="120"/>
    <cellStyle name="20% - Accent4 3" xfId="121"/>
    <cellStyle name="20% - Accent4 4" xfId="879"/>
    <cellStyle name="20% - Accent4 5" xfId="894"/>
    <cellStyle name="20% - Accent4 6" xfId="909"/>
    <cellStyle name="20% - Accent5" xfId="864" builtinId="46" customBuiltin="1"/>
    <cellStyle name="20% - Accent5 2" xfId="122"/>
    <cellStyle name="20% - Accent5 3" xfId="123"/>
    <cellStyle name="20% - Accent5 4" xfId="880"/>
    <cellStyle name="20% - Accent5 5" xfId="895"/>
    <cellStyle name="20% - Accent5 6" xfId="910"/>
    <cellStyle name="20% - Accent6" xfId="868" builtinId="50" customBuiltin="1"/>
    <cellStyle name="20% - Accent6 2" xfId="124"/>
    <cellStyle name="20% - Accent6 3" xfId="125"/>
    <cellStyle name="20% - Accent6 4" xfId="881"/>
    <cellStyle name="20% - Accent6 5" xfId="896"/>
    <cellStyle name="20% - Accent6 6" xfId="911"/>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1 6" xfId="912"/>
    <cellStyle name="40% - Accent2" xfId="853" builtinId="35" customBuiltin="1"/>
    <cellStyle name="40% - Accent2 2" xfId="131"/>
    <cellStyle name="40% - Accent2 3" xfId="132"/>
    <cellStyle name="40% - Accent2 4" xfId="883"/>
    <cellStyle name="40% - Accent2 5" xfId="898"/>
    <cellStyle name="40% - Accent2 6" xfId="913"/>
    <cellStyle name="40% - Accent3" xfId="857" builtinId="39" customBuiltin="1"/>
    <cellStyle name="40% - Accent3 2" xfId="133"/>
    <cellStyle name="40% - Accent3 3" xfId="134"/>
    <cellStyle name="40% - Accent3 4" xfId="884"/>
    <cellStyle name="40% - Accent3 5" xfId="899"/>
    <cellStyle name="40% - Accent3 6" xfId="914"/>
    <cellStyle name="40% - Accent4" xfId="861" builtinId="43" customBuiltin="1"/>
    <cellStyle name="40% - Accent4 2" xfId="135"/>
    <cellStyle name="40% - Accent4 3" xfId="136"/>
    <cellStyle name="40% - Accent4 4" xfId="885"/>
    <cellStyle name="40% - Accent4 5" xfId="900"/>
    <cellStyle name="40% - Accent4 6" xfId="915"/>
    <cellStyle name="40% - Accent5" xfId="865" builtinId="47" customBuiltin="1"/>
    <cellStyle name="40% - Accent5 2" xfId="137"/>
    <cellStyle name="40% - Accent5 3" xfId="138"/>
    <cellStyle name="40% - Accent5 4" xfId="886"/>
    <cellStyle name="40% - Accent5 5" xfId="901"/>
    <cellStyle name="40% - Accent5 6" xfId="916"/>
    <cellStyle name="40% - Accent6" xfId="869" builtinId="51" customBuiltin="1"/>
    <cellStyle name="40% - Accent6 2" xfId="139"/>
    <cellStyle name="40% - Accent6 3" xfId="140"/>
    <cellStyle name="40% - Accent6 4" xfId="887"/>
    <cellStyle name="40% - Accent6 5" xfId="902"/>
    <cellStyle name="40% - Accent6 6" xfId="917"/>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02" xfId="905"/>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ote 6" xfId="888"/>
    <cellStyle name="Note 7" xfId="903"/>
    <cellStyle name="Note 8" xfId="918"/>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E43" sqref="E43"/>
    </sheetView>
  </sheetViews>
  <sheetFormatPr defaultRowHeight="12.75"/>
  <cols>
    <col min="2" max="2" width="41" customWidth="1"/>
    <col min="3" max="3" width="42" customWidth="1"/>
  </cols>
  <sheetData>
    <row r="1" spans="1:3">
      <c r="A1" s="318" t="s">
        <v>525</v>
      </c>
      <c r="B1" s="318" t="s">
        <v>526</v>
      </c>
      <c r="C1" s="318" t="s">
        <v>527</v>
      </c>
    </row>
    <row r="2" spans="1:3">
      <c r="A2" s="318"/>
      <c r="B2" s="319">
        <f>BCthunhap!D46-BCKetQuaHoatDong_06028!D41</f>
        <v>0</v>
      </c>
      <c r="C2" s="319">
        <f>BCtinhhinhtaichinh!D33-BCTaiSan_06027!D31</f>
        <v>0</v>
      </c>
    </row>
    <row r="3" spans="1:3">
      <c r="A3" s="318"/>
      <c r="B3" s="319">
        <f>BCthunhap!D45-BCKetQuaHoatDong_06028!D40-BCKetQuaHoatDong_06028!D38</f>
        <v>0</v>
      </c>
      <c r="C3" s="319">
        <f>BCTaiSan_06027!D54-BCtinhhinhtaichinh!D45</f>
        <v>0</v>
      </c>
    </row>
    <row r="4" spans="1:3">
      <c r="A4" s="318"/>
      <c r="B4" s="319">
        <f>BCtinhhinhtaichinh!D51-BCtinhhinhtaichinh!E51-BCthunhap!D48</f>
        <v>0</v>
      </c>
      <c r="C4" s="319">
        <f>BCtinhhinhtaichinh!D52-BCTaiSan_06027!D57</f>
        <v>0</v>
      </c>
    </row>
    <row r="5" spans="1:3">
      <c r="A5" s="318"/>
      <c r="B5" s="319">
        <f>BCthunhap!D48-BCKetQuaHoatDong_06028!D42</f>
        <v>0</v>
      </c>
      <c r="C5" s="319">
        <f>BCtinhhinhtaichinh!D47-Khac_06030!D31</f>
        <v>0</v>
      </c>
    </row>
    <row r="6" spans="1:3">
      <c r="A6" s="318"/>
      <c r="B6" s="319"/>
      <c r="C6" s="319">
        <f>BCtinhhinhtaichinh!D33-BCDanhMucDauTu_06029!F60</f>
        <v>0</v>
      </c>
    </row>
    <row r="7" spans="1:3">
      <c r="A7" s="318"/>
      <c r="B7" s="319"/>
      <c r="C7" s="319">
        <f>BCtinhhinhtaichinh!D33-BCDanhMucDauTu_06029!F60</f>
        <v>0</v>
      </c>
    </row>
    <row r="10" spans="1:3">
      <c r="B10" s="297" t="s">
        <v>643</v>
      </c>
    </row>
    <row r="11" spans="1:3">
      <c r="B11" s="298"/>
    </row>
    <row r="12" spans="1:3">
      <c r="B12" s="299" t="s">
        <v>644</v>
      </c>
    </row>
    <row r="13" spans="1:3" ht="15">
      <c r="B13" s="300"/>
    </row>
    <row r="14" spans="1:3" ht="21">
      <c r="B14" s="301" t="s">
        <v>645</v>
      </c>
    </row>
    <row r="15" spans="1:3" ht="15">
      <c r="B15" s="300"/>
    </row>
    <row r="16" spans="1:3" ht="21">
      <c r="B16" s="302" t="s">
        <v>647</v>
      </c>
      <c r="C16" s="302" t="s">
        <v>646</v>
      </c>
    </row>
    <row r="21" spans="2:3" ht="25.5">
      <c r="B21" s="316" t="s">
        <v>648</v>
      </c>
      <c r="C21" s="316" t="s">
        <v>641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358" customWidth="1"/>
    <col min="2" max="2" width="61.85546875" style="328" customWidth="1"/>
    <col min="3" max="3" width="33.5703125" style="328" customWidth="1"/>
    <col min="4" max="4" width="41.42578125" style="328" customWidth="1"/>
    <col min="5" max="16384" width="9.140625" style="328"/>
  </cols>
  <sheetData>
    <row r="1" spans="1:4" ht="27.75" customHeight="1">
      <c r="A1" s="566" t="s">
        <v>556</v>
      </c>
      <c r="B1" s="566"/>
      <c r="C1" s="566"/>
      <c r="D1" s="566"/>
    </row>
    <row r="2" spans="1:4" ht="28.5" customHeight="1">
      <c r="A2" s="567" t="s">
        <v>557</v>
      </c>
      <c r="B2" s="567"/>
      <c r="C2" s="567"/>
      <c r="D2" s="567"/>
    </row>
    <row r="3" spans="1:4" ht="15" customHeight="1">
      <c r="A3" s="568" t="s">
        <v>558</v>
      </c>
      <c r="B3" s="568"/>
      <c r="C3" s="568"/>
      <c r="D3" s="568"/>
    </row>
    <row r="4" spans="1:4">
      <c r="A4" s="568"/>
      <c r="B4" s="568"/>
      <c r="C4" s="568"/>
      <c r="D4" s="568"/>
    </row>
    <row r="5" spans="1:4">
      <c r="A5" s="569" t="str">
        <f>'ngay thang'!B10</f>
        <v>Tháng 7 năm 2020/July 2020</v>
      </c>
      <c r="B5" s="570"/>
      <c r="C5" s="570"/>
      <c r="D5" s="570"/>
    </row>
    <row r="6" spans="1:4">
      <c r="A6" s="329"/>
      <c r="B6" s="329"/>
      <c r="C6" s="329"/>
      <c r="D6" s="329"/>
    </row>
    <row r="7" spans="1:4" ht="28.5" customHeight="1">
      <c r="A7" s="564" t="s">
        <v>559</v>
      </c>
      <c r="B7" s="564"/>
      <c r="C7" s="563" t="s">
        <v>546</v>
      </c>
      <c r="D7" s="564"/>
    </row>
    <row r="8" spans="1:4" ht="29.25" customHeight="1">
      <c r="A8" s="562" t="s">
        <v>560</v>
      </c>
      <c r="B8" s="562"/>
      <c r="C8" s="563" t="s">
        <v>561</v>
      </c>
      <c r="D8" s="562"/>
    </row>
    <row r="9" spans="1:4" ht="31.5" customHeight="1">
      <c r="A9" s="564" t="s">
        <v>562</v>
      </c>
      <c r="B9" s="564"/>
      <c r="C9" s="563" t="s">
        <v>352</v>
      </c>
      <c r="D9" s="564"/>
    </row>
    <row r="10" spans="1:4" ht="27" customHeight="1">
      <c r="A10" s="565" t="s">
        <v>563</v>
      </c>
      <c r="B10" s="562"/>
      <c r="C10" s="563" t="str">
        <f>'ngay thang'!B14</f>
        <v>Ngày 04 tháng 08 năm 2020
04 Aug 2020</v>
      </c>
      <c r="D10" s="563"/>
    </row>
    <row r="11" spans="1:4" ht="16.5" customHeight="1">
      <c r="A11" s="330"/>
      <c r="B11" s="330"/>
      <c r="C11" s="330"/>
      <c r="D11" s="330"/>
    </row>
    <row r="12" spans="1:4">
      <c r="A12" s="557" t="s">
        <v>564</v>
      </c>
      <c r="B12" s="557"/>
      <c r="C12" s="557"/>
      <c r="D12" s="557"/>
    </row>
    <row r="13" spans="1:4" s="331" customFormat="1" ht="15.75" customHeight="1">
      <c r="A13" s="558" t="s">
        <v>225</v>
      </c>
      <c r="B13" s="558" t="s">
        <v>565</v>
      </c>
      <c r="C13" s="560" t="s">
        <v>566</v>
      </c>
      <c r="D13" s="560"/>
    </row>
    <row r="14" spans="1:4" s="331" customFormat="1" ht="21" customHeight="1">
      <c r="A14" s="559"/>
      <c r="B14" s="559"/>
      <c r="C14" s="332" t="s">
        <v>567</v>
      </c>
      <c r="D14" s="332" t="s">
        <v>568</v>
      </c>
    </row>
    <row r="15" spans="1:4" s="331" customFormat="1" ht="12.75">
      <c r="A15" s="333" t="s">
        <v>46</v>
      </c>
      <c r="B15" s="334" t="s">
        <v>569</v>
      </c>
      <c r="C15" s="335"/>
      <c r="D15" s="335"/>
    </row>
    <row r="16" spans="1:4" s="331" customFormat="1" ht="12.75">
      <c r="A16" s="333" t="s">
        <v>570</v>
      </c>
      <c r="B16" s="334" t="s">
        <v>571</v>
      </c>
      <c r="C16" s="336"/>
      <c r="D16" s="336"/>
    </row>
    <row r="17" spans="1:4" s="331" customFormat="1" ht="12.75">
      <c r="A17" s="333" t="s">
        <v>572</v>
      </c>
      <c r="B17" s="334" t="s">
        <v>573</v>
      </c>
      <c r="C17" s="336"/>
      <c r="D17" s="336"/>
    </row>
    <row r="18" spans="1:4" s="331" customFormat="1" ht="12.75">
      <c r="A18" s="333" t="s">
        <v>56</v>
      </c>
      <c r="B18" s="334" t="s">
        <v>574</v>
      </c>
      <c r="C18" s="336"/>
      <c r="D18" s="336"/>
    </row>
    <row r="19" spans="1:4" s="331" customFormat="1" ht="12.75">
      <c r="A19" s="333" t="s">
        <v>570</v>
      </c>
      <c r="B19" s="334" t="s">
        <v>571</v>
      </c>
      <c r="C19" s="336"/>
      <c r="D19" s="336"/>
    </row>
    <row r="20" spans="1:4" s="331" customFormat="1" ht="12.75">
      <c r="A20" s="333" t="s">
        <v>572</v>
      </c>
      <c r="B20" s="334" t="s">
        <v>573</v>
      </c>
      <c r="C20" s="336"/>
      <c r="D20" s="336"/>
    </row>
    <row r="21" spans="1:4" s="331" customFormat="1" ht="12.75">
      <c r="A21" s="333" t="s">
        <v>134</v>
      </c>
      <c r="B21" s="334" t="s">
        <v>575</v>
      </c>
      <c r="C21" s="336"/>
      <c r="D21" s="336"/>
    </row>
    <row r="22" spans="1:4" s="331" customFormat="1" ht="12.75">
      <c r="A22" s="333" t="s">
        <v>570</v>
      </c>
      <c r="B22" s="334" t="s">
        <v>571</v>
      </c>
      <c r="C22" s="336"/>
      <c r="D22" s="336"/>
    </row>
    <row r="23" spans="1:4" s="331" customFormat="1" ht="12.75">
      <c r="A23" s="333" t="s">
        <v>572</v>
      </c>
      <c r="B23" s="334" t="s">
        <v>573</v>
      </c>
      <c r="C23" s="336"/>
      <c r="D23" s="336"/>
    </row>
    <row r="24" spans="1:4" s="331" customFormat="1" ht="12.75">
      <c r="A24" s="333" t="s">
        <v>136</v>
      </c>
      <c r="B24" s="334" t="s">
        <v>576</v>
      </c>
      <c r="C24" s="336"/>
      <c r="D24" s="336"/>
    </row>
    <row r="25" spans="1:4" s="331" customFormat="1" ht="12.75">
      <c r="A25" s="337">
        <v>1</v>
      </c>
      <c r="B25" s="338" t="s">
        <v>571</v>
      </c>
      <c r="C25" s="336"/>
      <c r="D25" s="336"/>
    </row>
    <row r="26" spans="1:4" s="331" customFormat="1" ht="12.75">
      <c r="A26" s="337">
        <v>2</v>
      </c>
      <c r="B26" s="338" t="s">
        <v>573</v>
      </c>
      <c r="C26" s="336"/>
      <c r="D26" s="336"/>
    </row>
    <row r="27" spans="1:4" s="331" customFormat="1" ht="12.75">
      <c r="A27" s="561" t="s">
        <v>577</v>
      </c>
      <c r="B27" s="561"/>
      <c r="C27" s="561"/>
      <c r="D27" s="561"/>
    </row>
    <row r="28" spans="1:4" s="331" customFormat="1" ht="12.75">
      <c r="A28" s="339"/>
      <c r="B28" s="340"/>
      <c r="C28" s="340"/>
      <c r="D28" s="340"/>
    </row>
    <row r="29" spans="1:4" s="331" customFormat="1" ht="12.75">
      <c r="A29" s="341" t="s">
        <v>190</v>
      </c>
      <c r="B29" s="342"/>
      <c r="C29" s="340"/>
      <c r="D29" s="343" t="s">
        <v>191</v>
      </c>
    </row>
    <row r="30" spans="1:4" s="331" customFormat="1" ht="12.75">
      <c r="A30" s="344" t="s">
        <v>192</v>
      </c>
      <c r="B30" s="342"/>
      <c r="C30" s="340"/>
      <c r="D30" s="345" t="s">
        <v>193</v>
      </c>
    </row>
    <row r="31" spans="1:4">
      <c r="A31" s="342"/>
      <c r="B31" s="342"/>
      <c r="C31" s="346"/>
      <c r="D31" s="347"/>
    </row>
    <row r="32" spans="1:4">
      <c r="A32" s="342"/>
      <c r="B32" s="342"/>
      <c r="C32" s="346"/>
      <c r="D32" s="347"/>
    </row>
    <row r="33" spans="1:4">
      <c r="A33" s="342"/>
      <c r="B33" s="342"/>
      <c r="C33" s="346"/>
      <c r="D33" s="347"/>
    </row>
    <row r="34" spans="1:4">
      <c r="A34" s="342"/>
      <c r="B34" s="342"/>
      <c r="C34" s="346"/>
      <c r="D34" s="347"/>
    </row>
    <row r="35" spans="1:4">
      <c r="A35" s="342"/>
      <c r="B35" s="342"/>
      <c r="C35" s="346"/>
      <c r="D35" s="347"/>
    </row>
    <row r="36" spans="1:4">
      <c r="A36" s="342"/>
      <c r="B36" s="342"/>
      <c r="C36" s="346"/>
      <c r="D36" s="347"/>
    </row>
    <row r="37" spans="1:4">
      <c r="A37" s="348"/>
      <c r="B37" s="348"/>
      <c r="C37" s="349"/>
      <c r="D37" s="350"/>
    </row>
    <row r="38" spans="1:4" s="355" customFormat="1">
      <c r="A38" s="351" t="s">
        <v>257</v>
      </c>
      <c r="B38" s="352"/>
      <c r="C38" s="353"/>
      <c r="D38" s="354" t="s">
        <v>578</v>
      </c>
    </row>
    <row r="39" spans="1:4">
      <c r="A39" s="356" t="s">
        <v>548</v>
      </c>
      <c r="B39" s="342"/>
      <c r="C39" s="357"/>
      <c r="D39" s="357"/>
    </row>
    <row r="40" spans="1:4">
      <c r="A40" s="342" t="s">
        <v>258</v>
      </c>
      <c r="B40" s="342"/>
      <c r="C40" s="346"/>
      <c r="D40" s="346"/>
    </row>
    <row r="41" spans="1:4">
      <c r="A41" s="328"/>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view="pageBreakPreview" zoomScale="85" zoomScaleSheetLayoutView="85" workbookViewId="0">
      <selection activeCell="K20" sqref="K20"/>
    </sheetView>
  </sheetViews>
  <sheetFormatPr defaultColWidth="9.140625" defaultRowHeight="12.75"/>
  <cols>
    <col min="1" max="1" width="6.85546875" style="383" customWidth="1"/>
    <col min="2" max="2" width="48.28515625" style="360" customWidth="1"/>
    <col min="3" max="3" width="12.28515625" style="384" customWidth="1"/>
    <col min="4" max="4" width="15.42578125" style="384" customWidth="1"/>
    <col min="5" max="5" width="15.7109375" style="384" customWidth="1"/>
    <col min="6" max="6" width="20.42578125" style="384" customWidth="1"/>
    <col min="7" max="7" width="24.28515625" style="360" customWidth="1"/>
    <col min="8" max="8" width="19.140625" style="359" bestFit="1" customWidth="1"/>
    <col min="9" max="9" width="9.140625" style="360"/>
    <col min="10" max="10" width="12.85546875" style="360" bestFit="1" customWidth="1"/>
    <col min="11" max="11" width="5.42578125" style="360" bestFit="1" customWidth="1"/>
    <col min="12" max="12" width="9.140625" style="360" customWidth="1"/>
    <col min="13" max="13" width="24.5703125" style="360" bestFit="1" customWidth="1"/>
    <col min="14" max="16384" width="9.140625" style="360"/>
  </cols>
  <sheetData>
    <row r="1" spans="1:13" ht="33.75" customHeight="1">
      <c r="A1" s="582" t="s">
        <v>579</v>
      </c>
      <c r="B1" s="582"/>
      <c r="C1" s="582"/>
      <c r="D1" s="582"/>
      <c r="E1" s="582"/>
      <c r="F1" s="582"/>
      <c r="G1" s="582"/>
    </row>
    <row r="2" spans="1:13" ht="34.5" customHeight="1">
      <c r="A2" s="583" t="s">
        <v>552</v>
      </c>
      <c r="B2" s="583"/>
      <c r="C2" s="583"/>
      <c r="D2" s="583"/>
      <c r="E2" s="583"/>
      <c r="F2" s="583"/>
      <c r="G2" s="583"/>
    </row>
    <row r="3" spans="1:13" ht="39.75" customHeight="1">
      <c r="A3" s="584" t="s">
        <v>580</v>
      </c>
      <c r="B3" s="584"/>
      <c r="C3" s="584"/>
      <c r="D3" s="584"/>
      <c r="E3" s="584"/>
      <c r="F3" s="584"/>
      <c r="G3" s="584"/>
    </row>
    <row r="4" spans="1:13">
      <c r="A4" s="585" t="str">
        <f>'BC Han muc nuoc ngoai'!A5:D5</f>
        <v>Tháng 7 năm 2020/July 2020</v>
      </c>
      <c r="B4" s="586"/>
      <c r="C4" s="586"/>
      <c r="D4" s="586"/>
      <c r="E4" s="586"/>
      <c r="F4" s="586"/>
      <c r="G4" s="586"/>
    </row>
    <row r="5" spans="1:13">
      <c r="A5" s="361"/>
      <c r="B5" s="361"/>
      <c r="C5" s="361"/>
      <c r="D5" s="361"/>
      <c r="E5" s="361"/>
      <c r="F5" s="361"/>
      <c r="G5" s="361"/>
    </row>
    <row r="6" spans="1:13" s="363" customFormat="1" ht="28.5" customHeight="1">
      <c r="A6" s="576" t="s">
        <v>581</v>
      </c>
      <c r="B6" s="576"/>
      <c r="C6" s="578" t="s">
        <v>546</v>
      </c>
      <c r="D6" s="579"/>
      <c r="E6" s="579"/>
      <c r="F6" s="579"/>
      <c r="G6" s="579"/>
      <c r="H6" s="362"/>
    </row>
    <row r="7" spans="1:13" s="363" customFormat="1" ht="28.5" customHeight="1">
      <c r="A7" s="576" t="s">
        <v>560</v>
      </c>
      <c r="B7" s="576"/>
      <c r="C7" s="577" t="s">
        <v>582</v>
      </c>
      <c r="D7" s="577"/>
      <c r="E7" s="577"/>
      <c r="F7" s="577"/>
      <c r="G7" s="577"/>
      <c r="H7" s="362"/>
    </row>
    <row r="8" spans="1:13" s="363" customFormat="1" ht="28.5" customHeight="1">
      <c r="A8" s="576" t="s">
        <v>583</v>
      </c>
      <c r="B8" s="576"/>
      <c r="C8" s="578" t="s">
        <v>352</v>
      </c>
      <c r="D8" s="579"/>
      <c r="E8" s="579"/>
      <c r="F8" s="579"/>
      <c r="G8" s="579"/>
      <c r="H8" s="362"/>
    </row>
    <row r="9" spans="1:13" s="363" customFormat="1" ht="24.75" customHeight="1">
      <c r="A9" s="580" t="s">
        <v>563</v>
      </c>
      <c r="B9" s="580"/>
      <c r="C9" s="581" t="str">
        <f>'BC Han muc nuoc ngoai'!C10:D10</f>
        <v>Ngày 04 tháng 08 năm 2020
04 Aug 2020</v>
      </c>
      <c r="D9" s="581"/>
      <c r="E9" s="581"/>
      <c r="F9" s="364"/>
      <c r="G9" s="365"/>
      <c r="H9" s="362"/>
    </row>
    <row r="10" spans="1:13" s="363" customFormat="1" ht="9" customHeight="1">
      <c r="A10" s="330"/>
      <c r="B10" s="330"/>
      <c r="C10" s="366"/>
      <c r="D10" s="364"/>
      <c r="E10" s="364"/>
      <c r="F10" s="364"/>
      <c r="G10" s="365"/>
      <c r="H10" s="362"/>
    </row>
    <row r="11" spans="1:13" ht="10.15" customHeight="1">
      <c r="A11" s="367"/>
      <c r="B11" s="367"/>
      <c r="C11" s="367"/>
      <c r="D11" s="367"/>
      <c r="E11" s="367"/>
      <c r="F11" s="367"/>
      <c r="G11" s="367"/>
    </row>
    <row r="12" spans="1:13" ht="18" customHeight="1">
      <c r="A12" s="368" t="s">
        <v>584</v>
      </c>
      <c r="B12" s="368"/>
      <c r="C12" s="368"/>
      <c r="D12" s="368"/>
      <c r="E12" s="368"/>
      <c r="F12" s="368"/>
      <c r="G12" s="369"/>
    </row>
    <row r="13" spans="1:13" ht="30.75" customHeight="1">
      <c r="A13" s="572" t="s">
        <v>585</v>
      </c>
      <c r="B13" s="572" t="s">
        <v>270</v>
      </c>
      <c r="C13" s="574" t="s">
        <v>345</v>
      </c>
      <c r="D13" s="575"/>
      <c r="E13" s="574" t="s">
        <v>586</v>
      </c>
      <c r="F13" s="575"/>
      <c r="G13" s="572" t="s">
        <v>587</v>
      </c>
      <c r="M13" s="370"/>
    </row>
    <row r="14" spans="1:13" ht="28.5" customHeight="1">
      <c r="A14" s="573"/>
      <c r="B14" s="573"/>
      <c r="C14" s="371" t="s">
        <v>567</v>
      </c>
      <c r="D14" s="371" t="s">
        <v>588</v>
      </c>
      <c r="E14" s="371" t="s">
        <v>567</v>
      </c>
      <c r="F14" s="371" t="s">
        <v>588</v>
      </c>
      <c r="G14" s="573"/>
      <c r="M14" s="370"/>
    </row>
    <row r="15" spans="1:13" s="376" customFormat="1" ht="25.5">
      <c r="A15" s="372" t="s">
        <v>89</v>
      </c>
      <c r="B15" s="73" t="s">
        <v>589</v>
      </c>
      <c r="C15" s="373"/>
      <c r="D15" s="373"/>
      <c r="E15" s="373"/>
      <c r="F15" s="373"/>
      <c r="G15" s="374"/>
      <c r="H15" s="375"/>
    </row>
    <row r="16" spans="1:13" s="376" customFormat="1" ht="25.5">
      <c r="A16" s="372"/>
      <c r="B16" s="73" t="s">
        <v>590</v>
      </c>
      <c r="C16" s="373"/>
      <c r="D16" s="373"/>
      <c r="E16" s="373"/>
      <c r="F16" s="373"/>
      <c r="G16" s="374"/>
      <c r="H16" s="375"/>
    </row>
    <row r="17" spans="1:13" s="376" customFormat="1" ht="25.5">
      <c r="A17" s="372"/>
      <c r="B17" s="73" t="s">
        <v>591</v>
      </c>
      <c r="C17" s="373"/>
      <c r="D17" s="373"/>
      <c r="E17" s="373"/>
      <c r="F17" s="373"/>
      <c r="G17" s="374"/>
      <c r="H17" s="375"/>
    </row>
    <row r="18" spans="1:13" s="376" customFormat="1" ht="25.5">
      <c r="A18" s="372"/>
      <c r="B18" s="73" t="s">
        <v>443</v>
      </c>
      <c r="C18" s="373"/>
      <c r="D18" s="373"/>
      <c r="E18" s="373"/>
      <c r="F18" s="373"/>
      <c r="G18" s="374"/>
      <c r="H18" s="375"/>
    </row>
    <row r="19" spans="1:13" s="376" customFormat="1" ht="25.5">
      <c r="A19" s="372" t="s">
        <v>94</v>
      </c>
      <c r="B19" s="73" t="s">
        <v>444</v>
      </c>
      <c r="C19" s="373"/>
      <c r="D19" s="373"/>
      <c r="E19" s="373"/>
      <c r="F19" s="373"/>
      <c r="G19" s="374"/>
      <c r="H19" s="375"/>
    </row>
    <row r="20" spans="1:13" s="376" customFormat="1" ht="25.5">
      <c r="A20" s="372" t="s">
        <v>98</v>
      </c>
      <c r="B20" s="73" t="s">
        <v>592</v>
      </c>
      <c r="C20" s="373"/>
      <c r="D20" s="373"/>
      <c r="E20" s="373"/>
      <c r="F20" s="373"/>
      <c r="G20" s="374"/>
      <c r="H20" s="375"/>
    </row>
    <row r="21" spans="1:13" s="376" customFormat="1" ht="25.5">
      <c r="A21" s="372" t="s">
        <v>100</v>
      </c>
      <c r="B21" s="73" t="s">
        <v>449</v>
      </c>
      <c r="C21" s="373"/>
      <c r="D21" s="373"/>
      <c r="E21" s="373"/>
      <c r="F21" s="373"/>
      <c r="G21" s="374"/>
      <c r="H21" s="375"/>
    </row>
    <row r="22" spans="1:13" s="376" customFormat="1" ht="38.25">
      <c r="A22" s="372" t="s">
        <v>102</v>
      </c>
      <c r="B22" s="73" t="s">
        <v>593</v>
      </c>
      <c r="C22" s="373"/>
      <c r="D22" s="373"/>
      <c r="E22" s="373"/>
      <c r="F22" s="373"/>
      <c r="G22" s="374"/>
      <c r="H22" s="375"/>
    </row>
    <row r="23" spans="1:13" s="376" customFormat="1" ht="25.5">
      <c r="A23" s="372" t="s">
        <v>104</v>
      </c>
      <c r="B23" s="73" t="s">
        <v>452</v>
      </c>
      <c r="C23" s="373"/>
      <c r="D23" s="373"/>
      <c r="E23" s="373"/>
      <c r="F23" s="373"/>
      <c r="G23" s="374"/>
      <c r="H23" s="375"/>
    </row>
    <row r="24" spans="1:13" s="376" customFormat="1" ht="25.5">
      <c r="A24" s="372" t="s">
        <v>106</v>
      </c>
      <c r="B24" s="73" t="s">
        <v>453</v>
      </c>
      <c r="C24" s="373"/>
      <c r="D24" s="373"/>
      <c r="E24" s="373"/>
      <c r="F24" s="373"/>
      <c r="G24" s="374"/>
      <c r="H24" s="375"/>
    </row>
    <row r="25" spans="1:13" s="376" customFormat="1" ht="25.5">
      <c r="A25" s="372" t="s">
        <v>108</v>
      </c>
      <c r="B25" s="73" t="s">
        <v>594</v>
      </c>
      <c r="C25" s="377"/>
      <c r="D25" s="377"/>
      <c r="E25" s="377"/>
      <c r="F25" s="377"/>
      <c r="G25" s="378"/>
      <c r="H25" s="375"/>
    </row>
    <row r="26" spans="1:13" ht="30.75" customHeight="1">
      <c r="A26" s="572" t="s">
        <v>585</v>
      </c>
      <c r="B26" s="572" t="s">
        <v>275</v>
      </c>
      <c r="C26" s="574" t="s">
        <v>345</v>
      </c>
      <c r="D26" s="575"/>
      <c r="E26" s="574" t="s">
        <v>586</v>
      </c>
      <c r="F26" s="575"/>
      <c r="G26" s="572" t="s">
        <v>587</v>
      </c>
      <c r="M26" s="370"/>
    </row>
    <row r="27" spans="1:13" ht="28.5" customHeight="1">
      <c r="A27" s="573"/>
      <c r="B27" s="573"/>
      <c r="C27" s="371" t="s">
        <v>567</v>
      </c>
      <c r="D27" s="371" t="s">
        <v>588</v>
      </c>
      <c r="E27" s="371" t="s">
        <v>567</v>
      </c>
      <c r="F27" s="371" t="s">
        <v>588</v>
      </c>
      <c r="G27" s="573"/>
      <c r="M27" s="370"/>
    </row>
    <row r="28" spans="1:13" s="376" customFormat="1" ht="38.25">
      <c r="A28" s="372" t="s">
        <v>111</v>
      </c>
      <c r="B28" s="73" t="s">
        <v>595</v>
      </c>
      <c r="C28" s="377"/>
      <c r="D28" s="377"/>
      <c r="E28" s="377"/>
      <c r="F28" s="377"/>
      <c r="G28" s="374"/>
      <c r="H28" s="375"/>
    </row>
    <row r="29" spans="1:13" s="376" customFormat="1" ht="25.5">
      <c r="A29" s="372" t="s">
        <v>113</v>
      </c>
      <c r="B29" s="73" t="s">
        <v>456</v>
      </c>
      <c r="C29" s="373"/>
      <c r="D29" s="373"/>
      <c r="E29" s="373"/>
      <c r="F29" s="373"/>
      <c r="G29" s="374"/>
      <c r="H29" s="375"/>
    </row>
    <row r="30" spans="1:13" s="376" customFormat="1" ht="25.5">
      <c r="A30" s="372" t="s">
        <v>115</v>
      </c>
      <c r="B30" s="73" t="s">
        <v>464</v>
      </c>
      <c r="C30" s="377"/>
      <c r="D30" s="377"/>
      <c r="E30" s="377"/>
      <c r="F30" s="377"/>
      <c r="G30" s="378"/>
      <c r="H30" s="375"/>
    </row>
    <row r="31" spans="1:13" s="376" customFormat="1" ht="15">
      <c r="A31" s="571" t="s">
        <v>577</v>
      </c>
      <c r="B31" s="571"/>
      <c r="C31" s="571"/>
      <c r="D31" s="571"/>
      <c r="E31" s="571"/>
      <c r="F31" s="571"/>
      <c r="G31" s="571"/>
      <c r="H31" s="375"/>
    </row>
    <row r="32" spans="1:13" s="376" customFormat="1" ht="15">
      <c r="A32" s="379"/>
      <c r="B32" s="380"/>
      <c r="C32" s="381"/>
      <c r="D32" s="381"/>
      <c r="E32" s="381"/>
      <c r="F32" s="381"/>
      <c r="G32" s="382"/>
      <c r="H32" s="375"/>
    </row>
    <row r="33" spans="1:13" s="359" customFormat="1" ht="11.25" customHeight="1">
      <c r="A33" s="383"/>
      <c r="B33" s="360"/>
      <c r="C33" s="384"/>
      <c r="D33" s="384"/>
      <c r="E33" s="384"/>
      <c r="F33" s="384"/>
      <c r="G33" s="360"/>
      <c r="I33" s="360"/>
      <c r="J33" s="360"/>
      <c r="K33" s="360"/>
      <c r="L33" s="360"/>
      <c r="M33" s="360"/>
    </row>
    <row r="34" spans="1:13" s="359" customFormat="1" ht="5.25" customHeight="1">
      <c r="A34" s="360"/>
      <c r="B34" s="385"/>
      <c r="C34" s="360"/>
      <c r="D34" s="360"/>
      <c r="E34" s="360"/>
      <c r="F34" s="360"/>
      <c r="G34" s="360"/>
      <c r="I34" s="360"/>
      <c r="J34" s="360"/>
      <c r="K34" s="360"/>
      <c r="L34" s="360"/>
      <c r="M34" s="360"/>
    </row>
    <row r="35" spans="1:13" s="359" customFormat="1" ht="12.75" customHeight="1">
      <c r="A35" s="386" t="s">
        <v>190</v>
      </c>
      <c r="B35" s="386"/>
      <c r="C35" s="387"/>
      <c r="D35" s="387"/>
      <c r="E35" s="387" t="s">
        <v>191</v>
      </c>
      <c r="F35" s="387"/>
      <c r="G35" s="387"/>
      <c r="I35" s="360"/>
      <c r="J35" s="360"/>
      <c r="K35" s="360"/>
      <c r="L35" s="360"/>
      <c r="M35" s="360"/>
    </row>
    <row r="36" spans="1:13" s="359" customFormat="1">
      <c r="A36" s="388" t="s">
        <v>192</v>
      </c>
      <c r="B36" s="388"/>
      <c r="C36" s="389"/>
      <c r="D36" s="389"/>
      <c r="E36" s="389" t="s">
        <v>193</v>
      </c>
      <c r="F36" s="387"/>
      <c r="G36" s="387"/>
      <c r="I36" s="360"/>
      <c r="J36" s="360"/>
      <c r="K36" s="360"/>
      <c r="L36" s="360"/>
      <c r="M36" s="360"/>
    </row>
    <row r="37" spans="1:13" s="359" customFormat="1">
      <c r="A37" s="390"/>
      <c r="B37" s="390"/>
      <c r="C37" s="391"/>
      <c r="D37" s="391"/>
      <c r="E37" s="391"/>
      <c r="F37" s="391"/>
      <c r="G37" s="367"/>
      <c r="I37" s="360"/>
      <c r="J37" s="360"/>
      <c r="K37" s="360"/>
      <c r="L37" s="360"/>
      <c r="M37" s="360"/>
    </row>
    <row r="38" spans="1:13" s="359" customFormat="1">
      <c r="A38" s="390"/>
      <c r="B38" s="390"/>
      <c r="C38" s="391"/>
      <c r="D38" s="391"/>
      <c r="E38" s="391"/>
      <c r="F38" s="391"/>
      <c r="G38" s="367"/>
      <c r="I38" s="360"/>
      <c r="J38" s="360"/>
      <c r="K38" s="360"/>
      <c r="L38" s="360"/>
      <c r="M38" s="360"/>
    </row>
    <row r="39" spans="1:13" s="359" customFormat="1">
      <c r="A39" s="390"/>
      <c r="B39" s="390"/>
      <c r="C39" s="391"/>
      <c r="D39" s="391"/>
      <c r="E39" s="391"/>
      <c r="F39" s="391"/>
      <c r="G39" s="367"/>
      <c r="I39" s="360"/>
      <c r="J39" s="360"/>
      <c r="K39" s="360"/>
      <c r="L39" s="360"/>
      <c r="M39" s="360"/>
    </row>
    <row r="40" spans="1:13" s="359" customFormat="1">
      <c r="A40" s="390"/>
      <c r="B40" s="390"/>
      <c r="C40" s="391"/>
      <c r="D40" s="391"/>
      <c r="E40" s="391"/>
      <c r="F40" s="391"/>
      <c r="G40" s="367"/>
      <c r="I40" s="360"/>
      <c r="J40" s="360"/>
      <c r="K40" s="360"/>
      <c r="L40" s="360"/>
      <c r="M40" s="360"/>
    </row>
    <row r="41" spans="1:13" s="359" customFormat="1" ht="65.25" customHeight="1">
      <c r="A41" s="392"/>
      <c r="B41" s="392"/>
      <c r="C41" s="393"/>
      <c r="D41" s="393"/>
      <c r="E41" s="393"/>
      <c r="F41" s="393"/>
      <c r="G41" s="394"/>
      <c r="I41" s="360"/>
      <c r="J41" s="360"/>
      <c r="K41" s="360"/>
      <c r="L41" s="360"/>
      <c r="M41" s="360"/>
    </row>
    <row r="42" spans="1:13" s="398" customFormat="1">
      <c r="A42" s="395" t="s">
        <v>596</v>
      </c>
      <c r="B42" s="395"/>
      <c r="C42" s="395"/>
      <c r="D42" s="353"/>
      <c r="E42" s="396" t="s">
        <v>578</v>
      </c>
      <c r="F42" s="397"/>
      <c r="G42" s="395"/>
      <c r="I42" s="399"/>
      <c r="J42" s="399"/>
      <c r="K42" s="399"/>
      <c r="L42" s="399"/>
      <c r="M42" s="399"/>
    </row>
    <row r="43" spans="1:13" s="398" customFormat="1">
      <c r="A43" s="400" t="s">
        <v>548</v>
      </c>
      <c r="B43" s="400"/>
      <c r="C43" s="400"/>
      <c r="D43" s="357"/>
      <c r="E43" s="357"/>
      <c r="F43" s="357"/>
      <c r="G43" s="400"/>
      <c r="I43" s="399"/>
      <c r="J43" s="399"/>
      <c r="K43" s="399"/>
      <c r="L43" s="399"/>
      <c r="M43" s="399"/>
    </row>
    <row r="44" spans="1:13" s="398" customFormat="1">
      <c r="A44" s="401" t="s">
        <v>258</v>
      </c>
      <c r="B44" s="401"/>
      <c r="C44" s="401"/>
      <c r="D44" s="401"/>
      <c r="E44" s="400"/>
      <c r="F44" s="400"/>
      <c r="G44" s="400"/>
      <c r="I44" s="399"/>
      <c r="J44" s="399"/>
      <c r="K44" s="399"/>
      <c r="L44" s="399"/>
      <c r="M44" s="399"/>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60" customWidth="1"/>
    <col min="2" max="2" width="50" style="360" customWidth="1"/>
    <col min="3" max="3" width="25.85546875" style="402" customWidth="1"/>
    <col min="4" max="7" width="21.7109375" style="402" customWidth="1"/>
    <col min="8" max="8" width="10.7109375" style="360" bestFit="1" customWidth="1"/>
    <col min="9" max="9" width="16" style="360" bestFit="1" customWidth="1"/>
    <col min="10" max="10" width="10.7109375" style="360" bestFit="1" customWidth="1"/>
    <col min="11" max="16384" width="9.140625" style="360"/>
  </cols>
  <sheetData>
    <row r="1" spans="1:7" ht="31.5" customHeight="1">
      <c r="A1" s="596" t="s">
        <v>579</v>
      </c>
      <c r="B1" s="596"/>
      <c r="C1" s="596"/>
      <c r="D1" s="596"/>
      <c r="E1" s="596"/>
      <c r="F1" s="596"/>
      <c r="G1" s="596"/>
    </row>
    <row r="2" spans="1:7" ht="37.15" customHeight="1">
      <c r="A2" s="583" t="s">
        <v>552</v>
      </c>
      <c r="B2" s="583"/>
      <c r="C2" s="583"/>
      <c r="D2" s="583"/>
      <c r="E2" s="583"/>
      <c r="F2" s="583"/>
      <c r="G2" s="583"/>
    </row>
    <row r="3" spans="1:7" ht="35.25" customHeight="1">
      <c r="A3" s="584" t="s">
        <v>580</v>
      </c>
      <c r="B3" s="584"/>
      <c r="C3" s="584"/>
      <c r="D3" s="584"/>
      <c r="E3" s="584"/>
      <c r="F3" s="584"/>
      <c r="G3" s="584"/>
    </row>
    <row r="4" spans="1:7">
      <c r="A4" s="586" t="str">
        <f>'ngay thang'!B10</f>
        <v>Tháng 7 năm 2020/July 2020</v>
      </c>
      <c r="B4" s="586"/>
      <c r="C4" s="586"/>
      <c r="D4" s="586"/>
      <c r="E4" s="586"/>
      <c r="F4" s="586"/>
      <c r="G4" s="586"/>
    </row>
    <row r="5" spans="1:7" ht="5.25" customHeight="1">
      <c r="A5" s="361"/>
      <c r="B5" s="586"/>
      <c r="C5" s="586"/>
      <c r="D5" s="586"/>
      <c r="E5" s="586"/>
      <c r="F5" s="361"/>
    </row>
    <row r="6" spans="1:7" ht="28.5" customHeight="1">
      <c r="A6" s="576" t="s">
        <v>581</v>
      </c>
      <c r="B6" s="576"/>
      <c r="C6" s="581" t="s">
        <v>546</v>
      </c>
      <c r="D6" s="588"/>
      <c r="E6" s="588"/>
      <c r="F6" s="588"/>
      <c r="G6" s="588"/>
    </row>
    <row r="7" spans="1:7" ht="28.5" customHeight="1">
      <c r="A7" s="576" t="s">
        <v>560</v>
      </c>
      <c r="B7" s="576"/>
      <c r="C7" s="587" t="s">
        <v>597</v>
      </c>
      <c r="D7" s="587"/>
      <c r="E7" s="587"/>
      <c r="F7" s="587"/>
      <c r="G7" s="587"/>
    </row>
    <row r="8" spans="1:7" ht="28.5" customHeight="1">
      <c r="A8" s="576" t="s">
        <v>583</v>
      </c>
      <c r="B8" s="576"/>
      <c r="C8" s="581" t="s">
        <v>352</v>
      </c>
      <c r="D8" s="588"/>
      <c r="E8" s="403"/>
      <c r="F8" s="403"/>
      <c r="G8" s="403"/>
    </row>
    <row r="9" spans="1:7" s="363" customFormat="1" ht="24" customHeight="1">
      <c r="A9" s="589" t="s">
        <v>598</v>
      </c>
      <c r="B9" s="580"/>
      <c r="C9" s="581" t="str">
        <f>'[1]BC TS DT nuoc ngoai'!C9:E9</f>
        <v>Ngày 02 tháng 03 năm 2020
02 March 2020</v>
      </c>
      <c r="D9" s="581"/>
      <c r="E9" s="404"/>
      <c r="F9" s="404"/>
      <c r="G9" s="364"/>
    </row>
    <row r="10" spans="1:7" ht="11.25" customHeight="1">
      <c r="A10" s="405"/>
      <c r="B10" s="405"/>
      <c r="C10" s="405"/>
      <c r="D10" s="405"/>
      <c r="E10" s="405"/>
      <c r="F10" s="405"/>
      <c r="G10" s="405"/>
    </row>
    <row r="11" spans="1:7" s="363" customFormat="1" ht="18.600000000000001" customHeight="1">
      <c r="A11" s="406" t="s">
        <v>599</v>
      </c>
      <c r="B11" s="406"/>
      <c r="C11" s="406"/>
      <c r="D11" s="406"/>
      <c r="E11" s="406"/>
      <c r="F11" s="406"/>
      <c r="G11" s="407"/>
    </row>
    <row r="12" spans="1:7" ht="60" customHeight="1">
      <c r="A12" s="590" t="s">
        <v>585</v>
      </c>
      <c r="B12" s="590" t="s">
        <v>600</v>
      </c>
      <c r="C12" s="592" t="s">
        <v>345</v>
      </c>
      <c r="D12" s="593"/>
      <c r="E12" s="592" t="s">
        <v>586</v>
      </c>
      <c r="F12" s="593"/>
      <c r="G12" s="594" t="s">
        <v>601</v>
      </c>
    </row>
    <row r="13" spans="1:7" ht="60" customHeight="1">
      <c r="A13" s="591"/>
      <c r="B13" s="591"/>
      <c r="C13" s="408" t="s">
        <v>567</v>
      </c>
      <c r="D13" s="408" t="s">
        <v>588</v>
      </c>
      <c r="E13" s="408" t="s">
        <v>567</v>
      </c>
      <c r="F13" s="408" t="s">
        <v>588</v>
      </c>
      <c r="G13" s="595"/>
    </row>
    <row r="14" spans="1:7" s="411" customFormat="1" ht="51">
      <c r="A14" s="409" t="s">
        <v>46</v>
      </c>
      <c r="B14" s="77" t="s">
        <v>602</v>
      </c>
      <c r="C14" s="410"/>
      <c r="D14" s="410"/>
      <c r="E14" s="410"/>
      <c r="F14" s="410"/>
      <c r="G14" s="410"/>
    </row>
    <row r="15" spans="1:7" s="411" customFormat="1" ht="25.5">
      <c r="A15" s="372">
        <v>1</v>
      </c>
      <c r="B15" s="73" t="s">
        <v>469</v>
      </c>
      <c r="C15" s="412"/>
      <c r="D15" s="412"/>
      <c r="E15" s="412"/>
      <c r="F15" s="412"/>
      <c r="G15" s="412"/>
    </row>
    <row r="16" spans="1:7" s="411" customFormat="1" ht="25.5">
      <c r="A16" s="372">
        <v>2</v>
      </c>
      <c r="B16" s="73" t="s">
        <v>603</v>
      </c>
      <c r="C16" s="412"/>
      <c r="D16" s="412"/>
      <c r="E16" s="412"/>
      <c r="F16" s="412"/>
      <c r="G16" s="412"/>
    </row>
    <row r="17" spans="1:7" s="411" customFormat="1" ht="25.5">
      <c r="A17" s="372">
        <v>3</v>
      </c>
      <c r="B17" s="73" t="s">
        <v>604</v>
      </c>
      <c r="C17" s="412"/>
      <c r="D17" s="412"/>
      <c r="E17" s="412"/>
      <c r="F17" s="412"/>
      <c r="G17" s="410"/>
    </row>
    <row r="18" spans="1:7" s="411" customFormat="1" ht="25.5">
      <c r="A18" s="409" t="s">
        <v>56</v>
      </c>
      <c r="B18" s="77" t="s">
        <v>605</v>
      </c>
      <c r="C18" s="410"/>
      <c r="D18" s="410"/>
      <c r="E18" s="410"/>
      <c r="F18" s="410"/>
      <c r="G18" s="410"/>
    </row>
    <row r="19" spans="1:7" s="411" customFormat="1" ht="25.5">
      <c r="A19" s="372">
        <v>1</v>
      </c>
      <c r="B19" s="73" t="s">
        <v>606</v>
      </c>
      <c r="C19" s="412"/>
      <c r="D19" s="412"/>
      <c r="E19" s="412"/>
      <c r="F19" s="412"/>
      <c r="G19" s="412"/>
    </row>
    <row r="20" spans="1:7" s="411" customFormat="1" ht="25.5">
      <c r="A20" s="372">
        <v>2</v>
      </c>
      <c r="B20" s="73" t="s">
        <v>482</v>
      </c>
      <c r="C20" s="412"/>
      <c r="D20" s="412"/>
      <c r="E20" s="412"/>
      <c r="F20" s="412"/>
      <c r="G20" s="412"/>
    </row>
    <row r="21" spans="1:7" s="411" customFormat="1" ht="51">
      <c r="A21" s="409" t="s">
        <v>134</v>
      </c>
      <c r="B21" s="77" t="s">
        <v>607</v>
      </c>
      <c r="C21" s="410"/>
      <c r="D21" s="410"/>
      <c r="E21" s="410"/>
      <c r="F21" s="410"/>
      <c r="G21" s="410"/>
    </row>
    <row r="22" spans="1:7" s="411" customFormat="1" ht="25.5">
      <c r="A22" s="409" t="s">
        <v>136</v>
      </c>
      <c r="B22" s="77" t="s">
        <v>608</v>
      </c>
      <c r="C22" s="410"/>
      <c r="D22" s="410"/>
      <c r="E22" s="410"/>
      <c r="F22" s="410"/>
      <c r="G22" s="410"/>
    </row>
    <row r="23" spans="1:7" s="411" customFormat="1" ht="25.5">
      <c r="A23" s="372">
        <v>1</v>
      </c>
      <c r="B23" s="73" t="s">
        <v>486</v>
      </c>
      <c r="C23" s="412"/>
      <c r="D23" s="412"/>
      <c r="E23" s="412"/>
      <c r="F23" s="412"/>
      <c r="G23" s="412"/>
    </row>
    <row r="24" spans="1:7" ht="25.5">
      <c r="A24" s="372">
        <v>2</v>
      </c>
      <c r="B24" s="73" t="s">
        <v>487</v>
      </c>
      <c r="C24" s="412"/>
      <c r="D24" s="412"/>
      <c r="E24" s="412"/>
      <c r="F24" s="412"/>
      <c r="G24" s="412"/>
    </row>
    <row r="25" spans="1:7">
      <c r="A25" s="571" t="s">
        <v>577</v>
      </c>
      <c r="B25" s="571"/>
      <c r="C25" s="571"/>
      <c r="D25" s="571"/>
      <c r="E25" s="571"/>
      <c r="F25" s="571"/>
      <c r="G25" s="571"/>
    </row>
    <row r="27" spans="1:7" ht="12.75" customHeight="1">
      <c r="A27" s="413" t="s">
        <v>190</v>
      </c>
      <c r="B27" s="413"/>
      <c r="C27" s="414"/>
      <c r="D27" s="414"/>
      <c r="E27" s="414" t="s">
        <v>191</v>
      </c>
      <c r="F27" s="387"/>
      <c r="G27" s="387"/>
    </row>
    <row r="28" spans="1:7">
      <c r="A28" s="388" t="s">
        <v>192</v>
      </c>
      <c r="B28" s="388"/>
      <c r="C28" s="389"/>
      <c r="D28" s="389"/>
      <c r="E28" s="389" t="s">
        <v>193</v>
      </c>
      <c r="F28" s="389"/>
      <c r="G28" s="389"/>
    </row>
    <row r="29" spans="1:7">
      <c r="A29" s="390"/>
      <c r="B29" s="390"/>
      <c r="C29" s="414"/>
      <c r="D29" s="414"/>
      <c r="E29" s="414"/>
      <c r="F29" s="391"/>
      <c r="G29" s="391"/>
    </row>
    <row r="30" spans="1:7">
      <c r="A30" s="390"/>
      <c r="B30" s="390"/>
      <c r="C30" s="414"/>
      <c r="D30" s="414"/>
      <c r="E30" s="414"/>
      <c r="F30" s="391"/>
      <c r="G30" s="391"/>
    </row>
    <row r="31" spans="1:7">
      <c r="A31" s="390"/>
      <c r="B31" s="390"/>
      <c r="C31" s="414"/>
      <c r="D31" s="414"/>
      <c r="E31" s="414"/>
      <c r="F31" s="391"/>
      <c r="G31" s="391"/>
    </row>
    <row r="32" spans="1:7">
      <c r="A32" s="390"/>
      <c r="B32" s="390"/>
      <c r="C32" s="414"/>
      <c r="D32" s="414"/>
      <c r="E32" s="414"/>
      <c r="F32" s="391"/>
      <c r="G32" s="391"/>
    </row>
    <row r="33" spans="1:7">
      <c r="A33" s="390"/>
      <c r="B33" s="390"/>
      <c r="C33" s="414"/>
      <c r="D33" s="414"/>
      <c r="E33" s="414"/>
      <c r="F33" s="391"/>
      <c r="G33" s="391"/>
    </row>
    <row r="34" spans="1:7">
      <c r="A34" s="390"/>
      <c r="B34" s="390"/>
      <c r="C34" s="414"/>
      <c r="D34" s="414"/>
      <c r="E34" s="414"/>
      <c r="F34" s="391"/>
      <c r="G34" s="391"/>
    </row>
    <row r="35" spans="1:7">
      <c r="A35" s="390"/>
      <c r="B35" s="390"/>
      <c r="C35" s="414"/>
      <c r="D35" s="414"/>
      <c r="E35" s="414"/>
      <c r="F35" s="391"/>
      <c r="G35" s="391"/>
    </row>
    <row r="36" spans="1:7">
      <c r="A36" s="390"/>
      <c r="B36" s="390"/>
      <c r="C36" s="414"/>
      <c r="D36" s="414"/>
      <c r="E36" s="414"/>
      <c r="F36" s="391"/>
      <c r="G36" s="391"/>
    </row>
    <row r="37" spans="1:7">
      <c r="A37" s="390"/>
      <c r="B37" s="390"/>
      <c r="C37" s="414"/>
      <c r="D37" s="414"/>
      <c r="E37" s="414"/>
      <c r="F37" s="391"/>
      <c r="G37" s="391"/>
    </row>
    <row r="38" spans="1:7" ht="32.25" customHeight="1">
      <c r="A38" s="392"/>
      <c r="B38" s="392"/>
      <c r="C38" s="415"/>
      <c r="D38" s="415"/>
      <c r="E38" s="415"/>
      <c r="F38" s="393"/>
      <c r="G38" s="393"/>
    </row>
    <row r="39" spans="1:7" s="399" customFormat="1">
      <c r="A39" s="416" t="s">
        <v>596</v>
      </c>
      <c r="B39" s="395"/>
      <c r="C39" s="416"/>
      <c r="D39" s="353"/>
      <c r="E39" s="354" t="s">
        <v>578</v>
      </c>
      <c r="F39" s="395"/>
      <c r="G39" s="395"/>
    </row>
    <row r="40" spans="1:7">
      <c r="A40" s="417" t="s">
        <v>548</v>
      </c>
      <c r="B40" s="400"/>
      <c r="C40" s="418"/>
      <c r="D40" s="357"/>
      <c r="E40" s="357"/>
      <c r="F40" s="419"/>
      <c r="G40" s="419"/>
    </row>
    <row r="41" spans="1:7">
      <c r="A41" s="367" t="s">
        <v>609</v>
      </c>
      <c r="B41" s="388"/>
      <c r="C41" s="367"/>
      <c r="D41" s="367"/>
      <c r="E41" s="419"/>
      <c r="F41" s="419"/>
      <c r="G41" s="419"/>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422"/>
    <col min="2" max="2" width="27.42578125" style="422" customWidth="1"/>
    <col min="3" max="3" width="12.5703125" style="422" customWidth="1"/>
    <col min="4" max="4" width="12.42578125" style="422" customWidth="1"/>
    <col min="5" max="5" width="14.7109375" style="422" customWidth="1"/>
    <col min="6" max="6" width="18.28515625" style="422" customWidth="1"/>
    <col min="7" max="7" width="24" style="422" customWidth="1"/>
    <col min="8" max="8" width="28.28515625" style="436" customWidth="1"/>
    <col min="9" max="9" width="14.85546875" style="490" bestFit="1" customWidth="1"/>
    <col min="10" max="13" width="21.140625" style="422" customWidth="1"/>
    <col min="14" max="14" width="13.42578125" style="422" bestFit="1" customWidth="1"/>
    <col min="15" max="15" width="8" style="422" bestFit="1" customWidth="1"/>
    <col min="16" max="20" width="9.140625" style="422"/>
    <col min="21" max="21" width="12" style="422" bestFit="1" customWidth="1"/>
    <col min="22" max="22" width="13.42578125" style="422" bestFit="1" customWidth="1"/>
    <col min="23" max="16384" width="9.140625" style="422"/>
  </cols>
  <sheetData>
    <row r="1" spans="1:13" ht="29.25" customHeight="1">
      <c r="A1" s="606" t="s">
        <v>610</v>
      </c>
      <c r="B1" s="606"/>
      <c r="C1" s="606"/>
      <c r="D1" s="606"/>
      <c r="E1" s="606"/>
      <c r="F1" s="606"/>
      <c r="G1" s="606"/>
      <c r="H1" s="606"/>
      <c r="I1" s="420"/>
      <c r="J1" s="421"/>
      <c r="K1" s="421"/>
      <c r="L1" s="421"/>
      <c r="M1" s="421"/>
    </row>
    <row r="2" spans="1:13" ht="43.15" customHeight="1">
      <c r="A2" s="607" t="s">
        <v>552</v>
      </c>
      <c r="B2" s="607"/>
      <c r="C2" s="607"/>
      <c r="D2" s="607"/>
      <c r="E2" s="607"/>
      <c r="F2" s="607"/>
      <c r="G2" s="607"/>
      <c r="H2" s="607"/>
      <c r="I2" s="423"/>
      <c r="J2" s="424"/>
      <c r="K2" s="424"/>
      <c r="L2" s="424"/>
      <c r="M2" s="424"/>
    </row>
    <row r="3" spans="1:13" ht="37.15" customHeight="1">
      <c r="A3" s="608" t="s">
        <v>580</v>
      </c>
      <c r="B3" s="608"/>
      <c r="C3" s="608"/>
      <c r="D3" s="608"/>
      <c r="E3" s="608"/>
      <c r="F3" s="608"/>
      <c r="G3" s="608"/>
      <c r="H3" s="608"/>
      <c r="I3" s="425"/>
      <c r="J3" s="426"/>
      <c r="K3" s="426"/>
      <c r="L3" s="426"/>
      <c r="M3" s="426"/>
    </row>
    <row r="4" spans="1:13" ht="14.25" customHeight="1">
      <c r="A4" s="609" t="str">
        <f>'ngay thang'!B12</f>
        <v>Tại ngày 31 tháng 07 năm 2020/As at 31 July 2020</v>
      </c>
      <c r="B4" s="610"/>
      <c r="C4" s="610"/>
      <c r="D4" s="610"/>
      <c r="E4" s="610"/>
      <c r="F4" s="610"/>
      <c r="G4" s="610"/>
      <c r="H4" s="610"/>
      <c r="I4" s="427"/>
      <c r="J4" s="428"/>
      <c r="K4" s="428"/>
      <c r="L4" s="428"/>
      <c r="M4" s="428"/>
    </row>
    <row r="5" spans="1:13" ht="13.5" customHeight="1">
      <c r="A5" s="428"/>
      <c r="B5" s="428"/>
      <c r="C5" s="428"/>
      <c r="D5" s="428"/>
      <c r="E5" s="428"/>
      <c r="F5" s="428"/>
      <c r="G5" s="428"/>
      <c r="H5" s="429"/>
      <c r="I5" s="427"/>
      <c r="J5" s="428"/>
      <c r="K5" s="428"/>
      <c r="L5" s="428"/>
      <c r="M5" s="428"/>
    </row>
    <row r="6" spans="1:13" ht="31.5" customHeight="1">
      <c r="A6" s="603" t="s">
        <v>611</v>
      </c>
      <c r="B6" s="603"/>
      <c r="C6" s="581" t="s">
        <v>612</v>
      </c>
      <c r="D6" s="605"/>
      <c r="E6" s="605"/>
      <c r="F6" s="605"/>
      <c r="G6" s="605"/>
      <c r="H6" s="605"/>
      <c r="I6" s="430"/>
      <c r="J6" s="431"/>
      <c r="K6" s="431"/>
      <c r="L6" s="431"/>
      <c r="M6" s="431"/>
    </row>
    <row r="7" spans="1:13" ht="31.5" customHeight="1">
      <c r="A7" s="603" t="s">
        <v>613</v>
      </c>
      <c r="B7" s="603"/>
      <c r="C7" s="604" t="s">
        <v>614</v>
      </c>
      <c r="D7" s="604"/>
      <c r="E7" s="604"/>
      <c r="F7" s="604"/>
      <c r="G7" s="604"/>
      <c r="H7" s="604"/>
      <c r="I7" s="432"/>
      <c r="J7" s="433"/>
      <c r="K7" s="433"/>
      <c r="L7" s="433"/>
      <c r="M7" s="433"/>
    </row>
    <row r="8" spans="1:13" ht="31.5" customHeight="1">
      <c r="A8" s="603" t="s">
        <v>615</v>
      </c>
      <c r="B8" s="603"/>
      <c r="C8" s="581" t="s">
        <v>616</v>
      </c>
      <c r="D8" s="605"/>
      <c r="E8" s="605"/>
      <c r="F8" s="605"/>
      <c r="G8" s="605"/>
      <c r="H8" s="605"/>
      <c r="I8" s="430"/>
      <c r="J8" s="431"/>
      <c r="K8" s="431"/>
      <c r="L8" s="431"/>
      <c r="M8" s="431"/>
    </row>
    <row r="9" spans="1:13" ht="24.75" customHeight="1">
      <c r="A9" s="589" t="s">
        <v>598</v>
      </c>
      <c r="B9" s="603"/>
      <c r="C9" s="581" t="str">
        <f>'[1]BCKetQuaHoatDong DT nuoc ngoai'!C9:D9</f>
        <v>Ngày 02 tháng 03 năm 2020
02 March 2020</v>
      </c>
      <c r="D9" s="581"/>
      <c r="E9" s="581"/>
      <c r="F9" s="581"/>
      <c r="G9" s="581"/>
      <c r="H9" s="581"/>
      <c r="I9" s="434"/>
      <c r="J9" s="434"/>
      <c r="K9" s="434"/>
      <c r="L9" s="434"/>
      <c r="M9" s="434"/>
    </row>
    <row r="10" spans="1:13" ht="9" customHeight="1">
      <c r="A10" s="435"/>
      <c r="B10" s="435"/>
      <c r="C10" s="435"/>
      <c r="D10" s="435"/>
      <c r="E10" s="435"/>
      <c r="F10" s="435"/>
      <c r="G10" s="435"/>
      <c r="I10" s="437"/>
      <c r="J10" s="438"/>
      <c r="K10" s="438"/>
      <c r="L10" s="438"/>
      <c r="M10" s="438"/>
    </row>
    <row r="11" spans="1:13" ht="17.45" customHeight="1">
      <c r="A11" s="439" t="s">
        <v>617</v>
      </c>
      <c r="B11" s="439"/>
      <c r="C11" s="439"/>
      <c r="D11" s="439"/>
      <c r="E11" s="439"/>
      <c r="F11" s="439"/>
      <c r="G11" s="439"/>
      <c r="H11" s="440" t="s">
        <v>618</v>
      </c>
      <c r="I11" s="441"/>
      <c r="J11" s="442"/>
      <c r="K11" s="442"/>
      <c r="L11" s="442"/>
      <c r="M11" s="442"/>
    </row>
    <row r="12" spans="1:13" ht="59.25" customHeight="1">
      <c r="A12" s="590" t="s">
        <v>619</v>
      </c>
      <c r="B12" s="590" t="s">
        <v>620</v>
      </c>
      <c r="C12" s="590" t="s">
        <v>621</v>
      </c>
      <c r="D12" s="599" t="s">
        <v>622</v>
      </c>
      <c r="E12" s="600"/>
      <c r="F12" s="599" t="s">
        <v>623</v>
      </c>
      <c r="G12" s="600"/>
      <c r="H12" s="601" t="s">
        <v>624</v>
      </c>
      <c r="I12" s="443"/>
      <c r="J12" s="444"/>
      <c r="K12" s="444"/>
      <c r="L12" s="444"/>
      <c r="M12" s="444"/>
    </row>
    <row r="13" spans="1:13" ht="30" customHeight="1">
      <c r="A13" s="591"/>
      <c r="B13" s="591"/>
      <c r="C13" s="591"/>
      <c r="D13" s="445" t="s">
        <v>567</v>
      </c>
      <c r="E13" s="446" t="s">
        <v>588</v>
      </c>
      <c r="F13" s="445" t="s">
        <v>567</v>
      </c>
      <c r="G13" s="446" t="s">
        <v>588</v>
      </c>
      <c r="H13" s="602"/>
      <c r="I13" s="443"/>
      <c r="J13" s="444"/>
      <c r="K13" s="444"/>
      <c r="L13" s="444"/>
      <c r="M13" s="444"/>
    </row>
    <row r="14" spans="1:13" ht="39" customHeight="1">
      <c r="A14" s="447" t="s">
        <v>46</v>
      </c>
      <c r="B14" s="448" t="s">
        <v>625</v>
      </c>
      <c r="C14" s="447"/>
      <c r="D14" s="445"/>
      <c r="E14" s="446"/>
      <c r="F14" s="446"/>
      <c r="G14" s="446"/>
      <c r="H14" s="449"/>
      <c r="I14" s="443"/>
      <c r="J14" s="444"/>
      <c r="K14" s="444"/>
      <c r="L14" s="444"/>
      <c r="M14" s="444"/>
    </row>
    <row r="15" spans="1:13" ht="19.5" customHeight="1">
      <c r="A15" s="447">
        <v>1</v>
      </c>
      <c r="B15" s="447"/>
      <c r="C15" s="447"/>
      <c r="D15" s="445"/>
      <c r="E15" s="446"/>
      <c r="F15" s="446"/>
      <c r="G15" s="446"/>
      <c r="H15" s="449"/>
      <c r="I15" s="443"/>
      <c r="J15" s="444"/>
      <c r="K15" s="444"/>
      <c r="L15" s="444"/>
      <c r="M15" s="444"/>
    </row>
    <row r="16" spans="1:13" ht="33" customHeight="1">
      <c r="A16" s="447"/>
      <c r="B16" s="448" t="s">
        <v>507</v>
      </c>
      <c r="C16" s="447"/>
      <c r="D16" s="445"/>
      <c r="E16" s="446"/>
      <c r="F16" s="446"/>
      <c r="G16" s="446"/>
      <c r="H16" s="449"/>
      <c r="I16" s="443"/>
      <c r="J16" s="444"/>
      <c r="K16" s="444"/>
      <c r="L16" s="444"/>
      <c r="M16" s="444"/>
    </row>
    <row r="17" spans="1:14" ht="28.5" customHeight="1">
      <c r="A17" s="447" t="s">
        <v>56</v>
      </c>
      <c r="B17" s="448" t="s">
        <v>626</v>
      </c>
      <c r="C17" s="447"/>
      <c r="D17" s="445"/>
      <c r="E17" s="446"/>
      <c r="F17" s="446"/>
      <c r="G17" s="446"/>
      <c r="H17" s="449"/>
      <c r="I17" s="443"/>
      <c r="J17" s="444"/>
      <c r="K17" s="444"/>
      <c r="L17" s="444"/>
      <c r="M17" s="444"/>
    </row>
    <row r="18" spans="1:14" ht="19.5" customHeight="1">
      <c r="A18" s="447">
        <v>1</v>
      </c>
      <c r="B18" s="448"/>
      <c r="C18" s="447"/>
      <c r="D18" s="445"/>
      <c r="E18" s="446"/>
      <c r="F18" s="446"/>
      <c r="G18" s="446"/>
      <c r="H18" s="449"/>
      <c r="I18" s="443"/>
      <c r="J18" s="444"/>
      <c r="K18" s="444"/>
      <c r="L18" s="444"/>
      <c r="M18" s="444"/>
    </row>
    <row r="19" spans="1:14" ht="34.5" customHeight="1">
      <c r="A19" s="447"/>
      <c r="B19" s="448" t="s">
        <v>507</v>
      </c>
      <c r="C19" s="447"/>
      <c r="D19" s="445"/>
      <c r="E19" s="446"/>
      <c r="F19" s="446"/>
      <c r="G19" s="446"/>
      <c r="H19" s="449"/>
      <c r="I19" s="443"/>
      <c r="J19" s="444"/>
      <c r="K19" s="444"/>
      <c r="L19" s="444"/>
      <c r="M19" s="444"/>
    </row>
    <row r="20" spans="1:14" ht="30" customHeight="1">
      <c r="A20" s="450" t="s">
        <v>134</v>
      </c>
      <c r="B20" s="451" t="s">
        <v>627</v>
      </c>
      <c r="C20" s="452"/>
      <c r="D20" s="451"/>
      <c r="E20" s="453"/>
      <c r="F20" s="454"/>
      <c r="G20" s="454"/>
      <c r="H20" s="455"/>
      <c r="I20" s="456"/>
      <c r="J20" s="456"/>
      <c r="K20" s="457"/>
      <c r="L20" s="457"/>
      <c r="M20" s="457"/>
      <c r="N20" s="458"/>
    </row>
    <row r="21" spans="1:14" ht="30" customHeight="1">
      <c r="A21" s="450">
        <v>1</v>
      </c>
      <c r="B21" s="451"/>
      <c r="C21" s="452"/>
      <c r="D21" s="451"/>
      <c r="E21" s="453"/>
      <c r="F21" s="454"/>
      <c r="G21" s="454"/>
      <c r="H21" s="455"/>
      <c r="I21" s="456"/>
      <c r="J21" s="456"/>
      <c r="K21" s="457"/>
      <c r="L21" s="457"/>
      <c r="M21" s="457"/>
      <c r="N21" s="458"/>
    </row>
    <row r="22" spans="1:14" s="463" customFormat="1" ht="25.5">
      <c r="A22" s="459"/>
      <c r="B22" s="451" t="s">
        <v>507</v>
      </c>
      <c r="C22" s="452"/>
      <c r="D22" s="460"/>
      <c r="E22" s="461"/>
      <c r="F22" s="462"/>
      <c r="G22" s="462"/>
      <c r="H22" s="455"/>
    </row>
    <row r="23" spans="1:14" s="466" customFormat="1" ht="25.5">
      <c r="A23" s="450" t="s">
        <v>285</v>
      </c>
      <c r="B23" s="451" t="s">
        <v>628</v>
      </c>
      <c r="C23" s="452"/>
      <c r="D23" s="460"/>
      <c r="E23" s="461"/>
      <c r="F23" s="464"/>
      <c r="G23" s="464"/>
      <c r="H23" s="465"/>
    </row>
    <row r="24" spans="1:14" s="466" customFormat="1" ht="15">
      <c r="A24" s="450">
        <v>1</v>
      </c>
      <c r="B24" s="451"/>
      <c r="C24" s="452"/>
      <c r="D24" s="460"/>
      <c r="E24" s="461"/>
      <c r="F24" s="464"/>
      <c r="G24" s="464"/>
      <c r="H24" s="465"/>
    </row>
    <row r="25" spans="1:14" s="466" customFormat="1" ht="25.5">
      <c r="A25" s="459"/>
      <c r="B25" s="451" t="s">
        <v>507</v>
      </c>
      <c r="C25" s="467"/>
      <c r="D25" s="467"/>
      <c r="E25" s="468"/>
      <c r="F25" s="468"/>
      <c r="G25" s="468"/>
      <c r="H25" s="465"/>
    </row>
    <row r="26" spans="1:14" s="466" customFormat="1" ht="25.5">
      <c r="A26" s="450" t="s">
        <v>140</v>
      </c>
      <c r="B26" s="451" t="s">
        <v>629</v>
      </c>
      <c r="C26" s="460"/>
      <c r="D26" s="460"/>
      <c r="E26" s="461"/>
      <c r="F26" s="461"/>
      <c r="G26" s="461"/>
      <c r="H26" s="465"/>
    </row>
    <row r="27" spans="1:14" s="466" customFormat="1" ht="15">
      <c r="A27" s="450">
        <v>1</v>
      </c>
      <c r="B27" s="459"/>
      <c r="C27" s="469"/>
      <c r="D27" s="469"/>
      <c r="E27" s="470"/>
      <c r="F27" s="471"/>
      <c r="G27" s="471"/>
      <c r="H27" s="472"/>
    </row>
    <row r="28" spans="1:14" s="475" customFormat="1" ht="25.5">
      <c r="A28" s="459"/>
      <c r="B28" s="451" t="s">
        <v>507</v>
      </c>
      <c r="C28" s="473"/>
      <c r="D28" s="460"/>
      <c r="E28" s="461"/>
      <c r="F28" s="462"/>
      <c r="G28" s="462"/>
      <c r="H28" s="474"/>
    </row>
    <row r="29" spans="1:14" s="476" customFormat="1" ht="25.5">
      <c r="A29" s="450" t="s">
        <v>67</v>
      </c>
      <c r="B29" s="451" t="s">
        <v>630</v>
      </c>
      <c r="C29" s="452"/>
      <c r="D29" s="460"/>
      <c r="E29" s="461"/>
      <c r="F29" s="464"/>
      <c r="G29" s="464"/>
      <c r="H29" s="465"/>
    </row>
    <row r="30" spans="1:14" s="476" customFormat="1" ht="15">
      <c r="A30" s="450">
        <v>1</v>
      </c>
      <c r="B30" s="459"/>
      <c r="C30" s="477"/>
      <c r="D30" s="477"/>
      <c r="E30" s="478"/>
      <c r="F30" s="479"/>
      <c r="G30" s="479"/>
      <c r="H30" s="480"/>
    </row>
    <row r="31" spans="1:14" s="475" customFormat="1" ht="25.5">
      <c r="A31" s="451"/>
      <c r="B31" s="451" t="s">
        <v>507</v>
      </c>
      <c r="C31" s="460"/>
      <c r="D31" s="460"/>
      <c r="E31" s="461"/>
      <c r="F31" s="462"/>
      <c r="G31" s="462"/>
      <c r="H31" s="474"/>
    </row>
    <row r="32" spans="1:14" s="463" customFormat="1" ht="25.5">
      <c r="A32" s="450" t="s">
        <v>143</v>
      </c>
      <c r="B32" s="451" t="s">
        <v>631</v>
      </c>
      <c r="C32" s="473"/>
      <c r="D32" s="460"/>
      <c r="E32" s="461"/>
      <c r="F32" s="468"/>
      <c r="G32" s="468"/>
      <c r="H32" s="474"/>
      <c r="I32" s="481"/>
    </row>
    <row r="33" spans="1:13">
      <c r="A33" s="482"/>
      <c r="B33" s="482"/>
      <c r="C33" s="483"/>
      <c r="D33" s="484"/>
      <c r="E33" s="485"/>
      <c r="F33" s="486"/>
      <c r="G33" s="486"/>
      <c r="H33" s="487"/>
      <c r="I33" s="488"/>
      <c r="J33" s="489"/>
      <c r="K33" s="489"/>
      <c r="L33" s="489"/>
      <c r="M33" s="489"/>
    </row>
    <row r="34" spans="1:13">
      <c r="A34" s="571" t="s">
        <v>577</v>
      </c>
      <c r="B34" s="571"/>
      <c r="C34" s="571"/>
      <c r="D34" s="571"/>
      <c r="E34" s="571"/>
      <c r="F34" s="571"/>
      <c r="G34" s="571"/>
    </row>
    <row r="36" spans="1:13" ht="12.75" customHeight="1">
      <c r="A36" s="491" t="s">
        <v>190</v>
      </c>
      <c r="B36" s="491"/>
      <c r="C36" s="435"/>
      <c r="F36" s="597" t="s">
        <v>191</v>
      </c>
      <c r="G36" s="597"/>
      <c r="H36" s="597"/>
      <c r="I36" s="492"/>
      <c r="J36" s="492"/>
      <c r="K36" s="492"/>
      <c r="L36" s="492"/>
      <c r="M36" s="492"/>
    </row>
    <row r="37" spans="1:13">
      <c r="A37" s="388" t="s">
        <v>192</v>
      </c>
      <c r="B37" s="493"/>
      <c r="C37" s="435"/>
      <c r="F37" s="598" t="s">
        <v>193</v>
      </c>
      <c r="G37" s="598"/>
      <c r="H37" s="598"/>
      <c r="I37" s="492"/>
      <c r="J37" s="492"/>
      <c r="K37" s="492"/>
      <c r="L37" s="492"/>
      <c r="M37" s="492"/>
    </row>
    <row r="38" spans="1:13">
      <c r="A38" s="494"/>
      <c r="B38" s="494"/>
      <c r="C38" s="435"/>
      <c r="D38" s="495"/>
      <c r="E38" s="495"/>
      <c r="F38" s="495"/>
      <c r="G38" s="495"/>
      <c r="I38" s="437"/>
      <c r="J38" s="438"/>
      <c r="K38" s="438"/>
      <c r="L38" s="438"/>
      <c r="M38" s="438"/>
    </row>
    <row r="39" spans="1:13">
      <c r="A39" s="494"/>
      <c r="B39" s="494"/>
      <c r="C39" s="435"/>
      <c r="D39" s="495"/>
      <c r="E39" s="495"/>
      <c r="F39" s="495"/>
      <c r="G39" s="495"/>
      <c r="I39" s="437"/>
      <c r="J39" s="438"/>
      <c r="K39" s="438"/>
      <c r="L39" s="438"/>
      <c r="M39" s="438"/>
    </row>
    <row r="40" spans="1:13">
      <c r="A40" s="494"/>
      <c r="B40" s="494"/>
      <c r="C40" s="435"/>
      <c r="D40" s="495"/>
      <c r="E40" s="495"/>
      <c r="F40" s="495"/>
      <c r="G40" s="495"/>
      <c r="I40" s="437"/>
      <c r="J40" s="438"/>
      <c r="K40" s="438"/>
      <c r="L40" s="438"/>
      <c r="M40" s="438"/>
    </row>
    <row r="41" spans="1:13">
      <c r="A41" s="494"/>
      <c r="B41" s="494"/>
      <c r="C41" s="435"/>
      <c r="D41" s="495"/>
      <c r="E41" s="495"/>
      <c r="F41" s="495"/>
      <c r="G41" s="495"/>
      <c r="I41" s="437"/>
      <c r="J41" s="438"/>
      <c r="K41" s="438"/>
      <c r="L41" s="438"/>
      <c r="M41" s="438"/>
    </row>
    <row r="42" spans="1:13">
      <c r="A42" s="494"/>
      <c r="B42" s="494"/>
      <c r="C42" s="435"/>
      <c r="D42" s="495"/>
      <c r="E42" s="495"/>
      <c r="F42" s="495"/>
      <c r="G42" s="495"/>
      <c r="I42" s="437"/>
      <c r="J42" s="438"/>
      <c r="K42" s="438"/>
      <c r="L42" s="438"/>
      <c r="M42" s="438"/>
    </row>
    <row r="43" spans="1:13">
      <c r="A43" s="494"/>
      <c r="B43" s="494"/>
      <c r="C43" s="435"/>
      <c r="D43" s="495"/>
      <c r="E43" s="495"/>
      <c r="F43" s="495"/>
      <c r="G43" s="495"/>
      <c r="I43" s="437"/>
      <c r="J43" s="438"/>
      <c r="K43" s="438"/>
      <c r="L43" s="438"/>
      <c r="M43" s="438"/>
    </row>
    <row r="44" spans="1:13">
      <c r="A44" s="494"/>
      <c r="B44" s="494"/>
      <c r="C44" s="435"/>
      <c r="D44" s="495"/>
      <c r="E44" s="495"/>
      <c r="F44" s="495"/>
      <c r="G44" s="495"/>
      <c r="I44" s="437"/>
      <c r="J44" s="438"/>
      <c r="K44" s="438"/>
      <c r="L44" s="438"/>
      <c r="M44" s="438"/>
    </row>
    <row r="45" spans="1:13">
      <c r="A45" s="494"/>
      <c r="B45" s="494"/>
      <c r="C45" s="435"/>
      <c r="D45" s="495"/>
      <c r="E45" s="495"/>
      <c r="F45" s="495"/>
      <c r="G45" s="495"/>
      <c r="I45" s="437"/>
      <c r="J45" s="438"/>
      <c r="K45" s="438"/>
      <c r="L45" s="438"/>
      <c r="M45" s="438"/>
    </row>
    <row r="46" spans="1:13">
      <c r="A46" s="494"/>
      <c r="B46" s="494"/>
      <c r="C46" s="435"/>
      <c r="D46" s="495"/>
      <c r="E46" s="495"/>
      <c r="F46" s="495"/>
      <c r="G46" s="495"/>
      <c r="I46" s="437"/>
      <c r="J46" s="438"/>
      <c r="K46" s="438"/>
      <c r="L46" s="438"/>
      <c r="M46" s="438"/>
    </row>
    <row r="47" spans="1:13">
      <c r="A47" s="494"/>
      <c r="B47" s="494"/>
      <c r="C47" s="435"/>
      <c r="D47" s="495"/>
      <c r="E47" s="495"/>
      <c r="F47" s="495"/>
      <c r="G47" s="495"/>
      <c r="I47" s="437"/>
      <c r="J47" s="438"/>
      <c r="K47" s="438"/>
      <c r="L47" s="438"/>
      <c r="M47" s="438"/>
    </row>
    <row r="48" spans="1:13">
      <c r="A48" s="496"/>
      <c r="B48" s="496"/>
      <c r="C48" s="497"/>
      <c r="D48" s="495"/>
      <c r="E48" s="495"/>
      <c r="F48" s="495"/>
      <c r="G48" s="495"/>
      <c r="H48" s="498"/>
      <c r="I48" s="437"/>
      <c r="J48" s="438"/>
      <c r="K48" s="438"/>
      <c r="L48" s="438"/>
      <c r="M48" s="438"/>
    </row>
    <row r="49" spans="1:13">
      <c r="A49" s="395" t="s">
        <v>596</v>
      </c>
      <c r="B49" s="395"/>
      <c r="C49" s="499"/>
      <c r="D49" s="500"/>
      <c r="E49" s="501"/>
      <c r="F49" s="354" t="s">
        <v>632</v>
      </c>
      <c r="G49" s="502"/>
      <c r="H49" s="500"/>
      <c r="I49" s="503"/>
      <c r="J49" s="501"/>
      <c r="K49" s="501"/>
      <c r="L49" s="501"/>
      <c r="M49" s="501"/>
    </row>
    <row r="50" spans="1:13">
      <c r="A50" s="400" t="s">
        <v>548</v>
      </c>
      <c r="B50" s="400"/>
      <c r="C50" s="497"/>
      <c r="D50" s="504"/>
      <c r="E50" s="505"/>
      <c r="F50" s="357"/>
      <c r="G50" s="357"/>
      <c r="H50" s="505"/>
      <c r="I50" s="506"/>
      <c r="J50" s="505"/>
      <c r="K50" s="505"/>
      <c r="L50" s="505"/>
      <c r="M50" s="505"/>
    </row>
    <row r="51" spans="1:13">
      <c r="A51" s="388" t="s">
        <v>258</v>
      </c>
      <c r="B51" s="388"/>
      <c r="C51" s="435"/>
      <c r="D51" s="507"/>
      <c r="E51" s="507"/>
      <c r="F51" s="508"/>
      <c r="G51" s="508"/>
      <c r="H51" s="505"/>
      <c r="I51" s="506"/>
      <c r="J51" s="505"/>
      <c r="K51" s="505"/>
      <c r="L51" s="505"/>
      <c r="M51" s="505"/>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3"/>
  <sheetViews>
    <sheetView view="pageBreakPreview" zoomScale="85" zoomScaleNormal="85" zoomScaleSheetLayoutView="85" workbookViewId="0">
      <selection activeCell="B39" sqref="B39"/>
    </sheetView>
  </sheetViews>
  <sheetFormatPr defaultRowHeight="12.75"/>
  <cols>
    <col min="1" max="1" width="49.28515625" style="127" customWidth="1"/>
    <col min="2" max="2" width="14.28515625" style="127" customWidth="1"/>
    <col min="3" max="3" width="9.140625" style="127"/>
    <col min="4" max="4" width="21.5703125" style="128" customWidth="1"/>
    <col min="5" max="5" width="22.140625" style="128" customWidth="1"/>
    <col min="6" max="6" width="20.42578125" style="128" customWidth="1"/>
    <col min="7" max="7" width="18.42578125" style="128" customWidth="1"/>
    <col min="8" max="8" width="19.7109375" style="134" customWidth="1"/>
    <col min="9" max="9" width="8.7109375" style="127" customWidth="1"/>
    <col min="10" max="10" width="3.7109375" style="127" customWidth="1"/>
    <col min="11" max="11" width="18.140625" style="127" customWidth="1"/>
    <col min="12" max="13" width="20.140625" style="127" customWidth="1"/>
    <col min="14" max="14" width="15" style="127" customWidth="1"/>
    <col min="15" max="17" width="9.140625" style="127" customWidth="1"/>
    <col min="18" max="18" width="14.28515625" style="127" customWidth="1"/>
    <col min="19" max="23" width="9.140625" style="127" customWidth="1"/>
    <col min="24" max="24" width="14.28515625" style="127" bestFit="1" customWidth="1"/>
    <col min="25" max="25" width="14.7109375" style="291" customWidth="1"/>
    <col min="26" max="26" width="17.5703125" style="291" bestFit="1" customWidth="1"/>
    <col min="27" max="27" width="21.140625" style="127" customWidth="1"/>
    <col min="28" max="28" width="13.42578125" style="127" bestFit="1" customWidth="1"/>
    <col min="29" max="16384" width="9.140625" style="127"/>
  </cols>
  <sheetData>
    <row r="1" spans="1:31" ht="23.25" customHeight="1">
      <c r="A1" s="523" t="s">
        <v>251</v>
      </c>
      <c r="B1" s="523"/>
      <c r="C1" s="523"/>
      <c r="D1" s="523"/>
      <c r="E1" s="523"/>
      <c r="F1" s="523"/>
      <c r="G1" s="523"/>
      <c r="H1" s="116"/>
      <c r="I1" s="261"/>
    </row>
    <row r="2" spans="1:31" ht="27.75" customHeight="1">
      <c r="A2" s="524" t="s">
        <v>185</v>
      </c>
      <c r="B2" s="524"/>
      <c r="C2" s="524"/>
      <c r="D2" s="524"/>
      <c r="E2" s="524"/>
      <c r="F2" s="524"/>
      <c r="G2" s="524"/>
      <c r="H2" s="117"/>
      <c r="I2" s="264"/>
    </row>
    <row r="3" spans="1:31" ht="15">
      <c r="A3" s="525" t="s">
        <v>186</v>
      </c>
      <c r="B3" s="525"/>
      <c r="C3" s="525"/>
      <c r="D3" s="525"/>
      <c r="E3" s="525"/>
      <c r="F3" s="525"/>
      <c r="G3" s="525"/>
      <c r="H3" s="118"/>
      <c r="I3" s="262"/>
    </row>
    <row r="4" spans="1:31" ht="18.75" customHeight="1">
      <c r="A4" s="525"/>
      <c r="B4" s="525"/>
      <c r="C4" s="525"/>
      <c r="D4" s="525"/>
      <c r="E4" s="525"/>
      <c r="F4" s="525"/>
      <c r="G4" s="525"/>
      <c r="H4" s="118"/>
      <c r="I4" s="262"/>
    </row>
    <row r="5" spans="1:31" s="308" customFormat="1">
      <c r="A5" s="526" t="str">
        <f>'ngay thang'!B10</f>
        <v>Tháng 7 năm 2020/July 2020</v>
      </c>
      <c r="B5" s="526"/>
      <c r="C5" s="526"/>
      <c r="D5" s="526"/>
      <c r="E5" s="526"/>
      <c r="F5" s="526"/>
      <c r="G5" s="526"/>
      <c r="H5" s="306"/>
      <c r="I5" s="307"/>
      <c r="Y5" s="309"/>
      <c r="Z5" s="309"/>
    </row>
    <row r="6" spans="1:31">
      <c r="A6" s="263"/>
      <c r="B6" s="263"/>
      <c r="C6" s="263"/>
      <c r="D6" s="263"/>
      <c r="E6" s="263"/>
      <c r="F6" s="263"/>
    </row>
    <row r="7" spans="1:31" ht="30" customHeight="1">
      <c r="A7" s="260" t="s">
        <v>263</v>
      </c>
      <c r="B7" s="521" t="s">
        <v>545</v>
      </c>
      <c r="C7" s="521"/>
      <c r="D7" s="521"/>
      <c r="E7" s="521"/>
      <c r="F7" s="122"/>
      <c r="G7" s="122"/>
      <c r="H7" s="123"/>
      <c r="I7" s="260"/>
    </row>
    <row r="8" spans="1:31" ht="30" customHeight="1">
      <c r="A8" s="258" t="s">
        <v>262</v>
      </c>
      <c r="B8" s="520" t="s">
        <v>264</v>
      </c>
      <c r="C8" s="520"/>
      <c r="D8" s="520"/>
      <c r="E8" s="520"/>
      <c r="F8" s="125"/>
      <c r="G8" s="125"/>
      <c r="H8" s="126"/>
      <c r="I8" s="258"/>
    </row>
    <row r="9" spans="1:31" ht="30" customHeight="1">
      <c r="A9" s="260" t="s">
        <v>265</v>
      </c>
      <c r="B9" s="521" t="s">
        <v>351</v>
      </c>
      <c r="C9" s="521"/>
      <c r="D9" s="521"/>
      <c r="E9" s="521"/>
      <c r="F9" s="122"/>
      <c r="G9" s="122"/>
      <c r="H9" s="123"/>
      <c r="I9" s="260"/>
    </row>
    <row r="10" spans="1:31" s="313" customFormat="1" ht="30" customHeight="1">
      <c r="A10" s="310" t="s">
        <v>394</v>
      </c>
      <c r="B10" s="522" t="str">
        <f>'ngay thang'!B14</f>
        <v>Ngày 04 tháng 08 năm 2020
04 Aug 2020</v>
      </c>
      <c r="C10" s="522"/>
      <c r="D10" s="522"/>
      <c r="E10" s="522"/>
      <c r="F10" s="311"/>
      <c r="G10" s="311"/>
      <c r="H10" s="312"/>
      <c r="I10" s="310"/>
      <c r="Y10" s="314"/>
      <c r="Z10" s="314"/>
    </row>
    <row r="12" spans="1:31" ht="33.75" customHeight="1">
      <c r="A12" s="518" t="s">
        <v>187</v>
      </c>
      <c r="B12" s="518" t="s">
        <v>188</v>
      </c>
      <c r="C12" s="518" t="s">
        <v>189</v>
      </c>
      <c r="D12" s="516" t="s">
        <v>543</v>
      </c>
      <c r="E12" s="517"/>
      <c r="F12" s="516" t="s">
        <v>395</v>
      </c>
      <c r="G12" s="517"/>
      <c r="H12" s="129"/>
      <c r="I12" s="130"/>
    </row>
    <row r="13" spans="1:31" ht="53.25" customHeight="1">
      <c r="A13" s="519"/>
      <c r="B13" s="519"/>
      <c r="C13" s="519"/>
      <c r="D13" s="65" t="s">
        <v>347</v>
      </c>
      <c r="E13" s="65" t="s">
        <v>348</v>
      </c>
      <c r="F13" s="65" t="s">
        <v>349</v>
      </c>
      <c r="G13" s="259" t="s">
        <v>350</v>
      </c>
      <c r="H13" s="129"/>
      <c r="I13" s="130"/>
      <c r="X13" s="154"/>
      <c r="Y13" s="154"/>
      <c r="Z13" s="154"/>
      <c r="AA13" s="154"/>
      <c r="AB13" s="154"/>
      <c r="AC13" s="154"/>
      <c r="AD13" s="154"/>
      <c r="AE13" s="154"/>
    </row>
    <row r="14" spans="1:31" ht="25.5">
      <c r="A14" s="66" t="s">
        <v>353</v>
      </c>
      <c r="B14" s="60" t="s">
        <v>16</v>
      </c>
      <c r="C14" s="60"/>
      <c r="D14" s="67">
        <v>306191597</v>
      </c>
      <c r="E14" s="67">
        <v>2140831839</v>
      </c>
      <c r="F14" s="67">
        <v>665137232</v>
      </c>
      <c r="G14" s="111">
        <v>2647787372</v>
      </c>
      <c r="H14" s="114"/>
      <c r="L14" s="154"/>
      <c r="M14" s="154"/>
      <c r="N14" s="154"/>
      <c r="O14" s="154"/>
      <c r="P14" s="154"/>
      <c r="Q14" s="154"/>
      <c r="R14" s="154"/>
      <c r="S14" s="154"/>
      <c r="T14" s="154"/>
      <c r="U14" s="154"/>
      <c r="W14" s="154"/>
      <c r="AA14" s="154"/>
      <c r="AB14" s="154"/>
    </row>
    <row r="15" spans="1:31" ht="25.5">
      <c r="A15" s="68" t="s">
        <v>354</v>
      </c>
      <c r="B15" s="60" t="s">
        <v>17</v>
      </c>
      <c r="C15" s="60"/>
      <c r="D15" s="72">
        <v>251641817</v>
      </c>
      <c r="E15" s="72">
        <v>1366248756</v>
      </c>
      <c r="F15" s="72">
        <v>419884055</v>
      </c>
      <c r="G15" s="112">
        <v>2189252440</v>
      </c>
      <c r="H15" s="292">
        <f>D15-BCKetQuaHoatDong_06028!D15</f>
        <v>0</v>
      </c>
      <c r="I15" s="109"/>
      <c r="L15" s="154"/>
      <c r="M15" s="154"/>
      <c r="N15" s="154"/>
      <c r="O15" s="154"/>
      <c r="P15" s="154"/>
      <c r="Q15" s="154"/>
      <c r="R15" s="154"/>
      <c r="S15" s="154"/>
      <c r="T15" s="154"/>
      <c r="U15" s="154"/>
      <c r="W15" s="154"/>
      <c r="AA15" s="154"/>
      <c r="AB15" s="154"/>
    </row>
    <row r="16" spans="1:31" ht="25.5">
      <c r="A16" s="68" t="s">
        <v>355</v>
      </c>
      <c r="B16" s="60" t="s">
        <v>18</v>
      </c>
      <c r="C16" s="60"/>
      <c r="D16" s="72">
        <v>97642549</v>
      </c>
      <c r="E16" s="72">
        <v>680876843</v>
      </c>
      <c r="F16" s="72">
        <v>20661233</v>
      </c>
      <c r="G16" s="112">
        <v>64666344</v>
      </c>
      <c r="H16" s="292">
        <f>D16-BCKetQuaHoatDong_06028!D16</f>
        <v>0</v>
      </c>
      <c r="I16" s="109"/>
      <c r="L16" s="154"/>
      <c r="M16" s="154"/>
      <c r="N16" s="154"/>
      <c r="O16" s="154"/>
      <c r="P16" s="154"/>
      <c r="Q16" s="154"/>
      <c r="R16" s="154"/>
      <c r="S16" s="154"/>
      <c r="T16" s="154"/>
      <c r="U16" s="154"/>
      <c r="W16" s="154"/>
      <c r="AA16" s="154"/>
      <c r="AB16" s="154"/>
    </row>
    <row r="17" spans="1:31" ht="25.5">
      <c r="A17" s="68" t="s">
        <v>356</v>
      </c>
      <c r="B17" s="60" t="s">
        <v>27</v>
      </c>
      <c r="C17" s="60"/>
      <c r="D17" s="72">
        <v>-7158477</v>
      </c>
      <c r="E17" s="72">
        <v>22401358</v>
      </c>
      <c r="F17" s="72">
        <v>284422968</v>
      </c>
      <c r="G17" s="112">
        <v>582641739</v>
      </c>
      <c r="H17" s="292">
        <f>D17-BCKetQuaHoatDong_06028!D40</f>
        <v>0</v>
      </c>
      <c r="I17" s="109"/>
      <c r="L17" s="154"/>
      <c r="M17" s="154"/>
      <c r="N17" s="154"/>
      <c r="O17" s="154"/>
      <c r="P17" s="154"/>
      <c r="Q17" s="154"/>
      <c r="R17" s="154"/>
      <c r="S17" s="154"/>
      <c r="T17" s="154"/>
      <c r="U17" s="154"/>
      <c r="W17" s="154"/>
      <c r="AA17" s="154"/>
      <c r="AB17" s="154"/>
    </row>
    <row r="18" spans="1:31" ht="43.5" customHeight="1">
      <c r="A18" s="68" t="s">
        <v>357</v>
      </c>
      <c r="B18" s="60" t="s">
        <v>28</v>
      </c>
      <c r="C18" s="60"/>
      <c r="D18" s="72">
        <v>-35934292</v>
      </c>
      <c r="E18" s="72">
        <v>71304882</v>
      </c>
      <c r="F18" s="72">
        <v>-59831024</v>
      </c>
      <c r="G18" s="112">
        <v>-188773151</v>
      </c>
      <c r="H18" s="292">
        <f>D18-BCKetQuaHoatDong_06028!D41</f>
        <v>0</v>
      </c>
      <c r="I18" s="109"/>
      <c r="L18" s="154"/>
      <c r="M18" s="154"/>
      <c r="N18" s="154"/>
      <c r="O18" s="154"/>
      <c r="P18" s="154"/>
      <c r="Q18" s="154"/>
      <c r="R18" s="154"/>
      <c r="S18" s="154"/>
      <c r="T18" s="154"/>
      <c r="U18" s="154"/>
      <c r="W18" s="154"/>
      <c r="AA18" s="154"/>
      <c r="AB18" s="154"/>
    </row>
    <row r="19" spans="1:31" ht="25.5">
      <c r="A19" s="68" t="s">
        <v>358</v>
      </c>
      <c r="B19" s="60" t="s">
        <v>29</v>
      </c>
      <c r="C19" s="60"/>
      <c r="D19" s="72" t="s">
        <v>656</v>
      </c>
      <c r="E19" s="72" t="s">
        <v>656</v>
      </c>
      <c r="F19" s="72" t="s">
        <v>656</v>
      </c>
      <c r="G19" s="112" t="s">
        <v>656</v>
      </c>
      <c r="H19" s="114"/>
      <c r="I19" s="109"/>
      <c r="L19" s="154"/>
      <c r="M19" s="154"/>
      <c r="N19" s="154"/>
      <c r="O19" s="154"/>
      <c r="P19" s="154"/>
      <c r="Q19" s="154"/>
      <c r="R19" s="154"/>
      <c r="S19" s="154"/>
      <c r="T19" s="154"/>
      <c r="U19" s="154"/>
      <c r="W19" s="154"/>
      <c r="AA19" s="154"/>
      <c r="AB19" s="154"/>
    </row>
    <row r="20" spans="1:31" ht="40.5" customHeight="1">
      <c r="A20" s="68" t="s">
        <v>359</v>
      </c>
      <c r="B20" s="60" t="s">
        <v>30</v>
      </c>
      <c r="C20" s="60"/>
      <c r="D20" s="72" t="s">
        <v>656</v>
      </c>
      <c r="E20" s="72" t="s">
        <v>656</v>
      </c>
      <c r="F20" s="72" t="s">
        <v>656</v>
      </c>
      <c r="G20" s="112" t="s">
        <v>656</v>
      </c>
      <c r="H20" s="114"/>
      <c r="I20" s="109"/>
      <c r="L20" s="154"/>
      <c r="M20" s="154"/>
      <c r="N20" s="154"/>
      <c r="O20" s="154"/>
      <c r="P20" s="154"/>
      <c r="Q20" s="154"/>
      <c r="R20" s="154"/>
      <c r="S20" s="154"/>
      <c r="T20" s="154"/>
      <c r="U20" s="154"/>
      <c r="W20" s="154"/>
      <c r="AA20" s="154"/>
      <c r="AB20" s="154"/>
    </row>
    <row r="21" spans="1:31" ht="25.5">
      <c r="A21" s="68" t="s">
        <v>360</v>
      </c>
      <c r="B21" s="60" t="s">
        <v>31</v>
      </c>
      <c r="C21" s="60"/>
      <c r="D21" s="72" t="s">
        <v>656</v>
      </c>
      <c r="E21" s="72" t="s">
        <v>656</v>
      </c>
      <c r="F21" s="72" t="s">
        <v>656</v>
      </c>
      <c r="G21" s="112" t="s">
        <v>656</v>
      </c>
      <c r="H21" s="114"/>
      <c r="I21" s="109"/>
      <c r="L21" s="154"/>
      <c r="M21" s="154"/>
      <c r="N21" s="154"/>
      <c r="O21" s="154"/>
      <c r="P21" s="154"/>
      <c r="Q21" s="154"/>
      <c r="R21" s="154"/>
      <c r="S21" s="154"/>
      <c r="T21" s="154"/>
      <c r="U21" s="154"/>
      <c r="W21" s="154"/>
      <c r="AA21" s="154"/>
      <c r="AB21" s="154"/>
    </row>
    <row r="22" spans="1:31" ht="63.75">
      <c r="A22" s="68" t="s">
        <v>361</v>
      </c>
      <c r="B22" s="60" t="s">
        <v>32</v>
      </c>
      <c r="C22" s="60"/>
      <c r="D22" s="72" t="s">
        <v>656</v>
      </c>
      <c r="E22" s="72" t="s">
        <v>656</v>
      </c>
      <c r="F22" s="72" t="s">
        <v>656</v>
      </c>
      <c r="G22" s="112" t="s">
        <v>656</v>
      </c>
      <c r="H22" s="114"/>
      <c r="I22" s="109"/>
      <c r="L22" s="154"/>
      <c r="M22" s="154"/>
      <c r="N22" s="154"/>
      <c r="O22" s="154"/>
      <c r="P22" s="154"/>
      <c r="Q22" s="154"/>
      <c r="R22" s="154"/>
      <c r="S22" s="154"/>
      <c r="T22" s="154"/>
      <c r="U22" s="154"/>
      <c r="W22" s="154"/>
      <c r="AA22" s="154"/>
      <c r="AB22" s="154"/>
    </row>
    <row r="23" spans="1:31" ht="25.5">
      <c r="A23" s="66" t="s">
        <v>362</v>
      </c>
      <c r="B23" s="60" t="s">
        <v>26</v>
      </c>
      <c r="C23" s="60"/>
      <c r="D23" s="67">
        <v>3009700</v>
      </c>
      <c r="E23" s="67">
        <v>21563701</v>
      </c>
      <c r="F23" s="67">
        <v>16913571</v>
      </c>
      <c r="G23" s="111">
        <v>48703467</v>
      </c>
      <c r="H23" s="114">
        <f>D23-BCKetQuaHoatDong_06028!D30</f>
        <v>0</v>
      </c>
      <c r="I23" s="131"/>
      <c r="J23" s="154"/>
      <c r="L23" s="154"/>
      <c r="M23" s="154"/>
      <c r="N23" s="154"/>
      <c r="O23" s="154"/>
      <c r="P23" s="154"/>
      <c r="Q23" s="154"/>
      <c r="R23" s="154"/>
      <c r="S23" s="154"/>
      <c r="T23" s="154"/>
      <c r="U23" s="154"/>
      <c r="W23" s="154"/>
      <c r="AA23" s="154"/>
      <c r="AB23" s="154"/>
    </row>
    <row r="24" spans="1:31" ht="25.5">
      <c r="A24" s="68" t="s">
        <v>363</v>
      </c>
      <c r="B24" s="60" t="s">
        <v>25</v>
      </c>
      <c r="C24" s="60"/>
      <c r="D24" s="69">
        <v>3009700</v>
      </c>
      <c r="E24" s="69">
        <v>21563701</v>
      </c>
      <c r="F24" s="69">
        <v>16913571</v>
      </c>
      <c r="G24" s="113">
        <v>48703467</v>
      </c>
      <c r="H24" s="292"/>
      <c r="I24" s="132"/>
      <c r="L24" s="154"/>
      <c r="M24" s="154"/>
      <c r="N24" s="154"/>
      <c r="O24" s="154"/>
      <c r="P24" s="154"/>
      <c r="Q24" s="154"/>
      <c r="R24" s="154"/>
      <c r="S24" s="154"/>
      <c r="T24" s="154"/>
      <c r="U24" s="154"/>
      <c r="W24" s="154"/>
      <c r="AA24" s="154"/>
      <c r="AB24" s="154"/>
    </row>
    <row r="25" spans="1:31" ht="51">
      <c r="A25" s="68" t="s">
        <v>364</v>
      </c>
      <c r="B25" s="60" t="s">
        <v>24</v>
      </c>
      <c r="C25" s="60"/>
      <c r="D25" s="72" t="s">
        <v>656</v>
      </c>
      <c r="E25" s="72" t="s">
        <v>656</v>
      </c>
      <c r="F25" s="72" t="s">
        <v>656</v>
      </c>
      <c r="G25" s="112" t="s">
        <v>656</v>
      </c>
      <c r="H25" s="114"/>
      <c r="I25" s="109"/>
      <c r="L25" s="154"/>
      <c r="M25" s="154"/>
      <c r="N25" s="154"/>
      <c r="O25" s="154"/>
      <c r="P25" s="154"/>
      <c r="Q25" s="154"/>
      <c r="R25" s="154"/>
      <c r="S25" s="154"/>
      <c r="T25" s="154"/>
      <c r="U25" s="154"/>
      <c r="W25" s="154"/>
      <c r="AA25" s="154"/>
      <c r="AB25" s="154"/>
    </row>
    <row r="26" spans="1:31" ht="25.5" customHeight="1">
      <c r="A26" s="68" t="s">
        <v>365</v>
      </c>
      <c r="B26" s="60" t="s">
        <v>23</v>
      </c>
      <c r="C26" s="60"/>
      <c r="D26" s="72" t="s">
        <v>656</v>
      </c>
      <c r="E26" s="72" t="s">
        <v>656</v>
      </c>
      <c r="F26" s="72" t="s">
        <v>656</v>
      </c>
      <c r="G26" s="112" t="s">
        <v>656</v>
      </c>
      <c r="H26" s="114"/>
      <c r="I26" s="133"/>
      <c r="L26" s="154"/>
      <c r="M26" s="154"/>
      <c r="N26" s="154"/>
      <c r="O26" s="154"/>
      <c r="P26" s="154"/>
      <c r="Q26" s="154"/>
      <c r="R26" s="154"/>
      <c r="S26" s="154"/>
      <c r="T26" s="154"/>
      <c r="U26" s="154"/>
      <c r="W26" s="154"/>
      <c r="AA26" s="154"/>
      <c r="AB26" s="154"/>
    </row>
    <row r="27" spans="1:31" ht="51">
      <c r="A27" s="68" t="s">
        <v>366</v>
      </c>
      <c r="B27" s="60" t="s">
        <v>22</v>
      </c>
      <c r="C27" s="60"/>
      <c r="D27" s="324" t="s">
        <v>656</v>
      </c>
      <c r="E27" s="72" t="s">
        <v>656</v>
      </c>
      <c r="F27" s="72" t="s">
        <v>656</v>
      </c>
      <c r="G27" s="112" t="s">
        <v>656</v>
      </c>
      <c r="H27" s="114"/>
      <c r="I27" s="109"/>
      <c r="L27" s="154"/>
      <c r="M27" s="154"/>
      <c r="N27" s="154"/>
      <c r="O27" s="154"/>
      <c r="P27" s="154"/>
      <c r="Q27" s="154"/>
      <c r="R27" s="154"/>
      <c r="S27" s="154"/>
      <c r="T27" s="154"/>
      <c r="U27" s="154"/>
      <c r="W27" s="154"/>
      <c r="AA27" s="154"/>
      <c r="AB27" s="154"/>
    </row>
    <row r="28" spans="1:31" ht="25.5">
      <c r="A28" s="68" t="s">
        <v>367</v>
      </c>
      <c r="B28" s="60" t="s">
        <v>33</v>
      </c>
      <c r="C28" s="60"/>
      <c r="D28" s="324" t="s">
        <v>656</v>
      </c>
      <c r="E28" s="72" t="s">
        <v>656</v>
      </c>
      <c r="F28" s="72" t="s">
        <v>656</v>
      </c>
      <c r="G28" s="112" t="s">
        <v>656</v>
      </c>
      <c r="H28" s="114"/>
      <c r="I28" s="109"/>
      <c r="L28" s="154"/>
      <c r="M28" s="154"/>
      <c r="N28" s="154"/>
      <c r="O28" s="154"/>
      <c r="P28" s="154"/>
      <c r="Q28" s="154"/>
      <c r="R28" s="154"/>
      <c r="S28" s="154"/>
      <c r="T28" s="154"/>
      <c r="U28" s="154"/>
      <c r="W28" s="154"/>
      <c r="AA28" s="154"/>
      <c r="AB28" s="154"/>
    </row>
    <row r="29" spans="1:31" ht="25.5">
      <c r="A29" s="66" t="s">
        <v>368</v>
      </c>
      <c r="B29" s="74" t="s">
        <v>34</v>
      </c>
      <c r="C29" s="74"/>
      <c r="D29" s="325">
        <v>169792863</v>
      </c>
      <c r="E29" s="67">
        <v>966728485</v>
      </c>
      <c r="F29" s="67">
        <v>201099704</v>
      </c>
      <c r="G29" s="111">
        <v>960385229</v>
      </c>
      <c r="H29" s="114"/>
      <c r="I29" s="109"/>
      <c r="L29" s="154"/>
      <c r="M29" s="154"/>
      <c r="N29" s="154"/>
      <c r="O29" s="154"/>
      <c r="P29" s="154"/>
      <c r="Q29" s="154"/>
      <c r="R29" s="154"/>
      <c r="S29" s="154"/>
      <c r="T29" s="154"/>
      <c r="U29" s="154"/>
      <c r="W29" s="154"/>
      <c r="AA29" s="154"/>
      <c r="AB29" s="154"/>
    </row>
    <row r="30" spans="1:31" ht="25.5">
      <c r="A30" s="68" t="s">
        <v>369</v>
      </c>
      <c r="B30" s="60" t="s">
        <v>35</v>
      </c>
      <c r="C30" s="60"/>
      <c r="D30" s="324">
        <v>88806215</v>
      </c>
      <c r="E30" s="72">
        <v>414932421</v>
      </c>
      <c r="F30" s="72">
        <v>91601152</v>
      </c>
      <c r="G30" s="112">
        <v>434162779</v>
      </c>
      <c r="H30" s="292">
        <f>D30-BCKetQuaHoatDong_06028!D19</f>
        <v>0</v>
      </c>
      <c r="I30" s="109"/>
      <c r="L30" s="154"/>
      <c r="M30" s="154"/>
      <c r="N30" s="154"/>
      <c r="O30" s="154"/>
      <c r="P30" s="154"/>
      <c r="Q30" s="154"/>
      <c r="R30" s="154"/>
      <c r="S30" s="154"/>
      <c r="T30" s="154"/>
      <c r="U30" s="154"/>
      <c r="W30" s="154"/>
      <c r="AA30" s="154"/>
      <c r="AB30" s="154"/>
    </row>
    <row r="31" spans="1:31" ht="25.5">
      <c r="A31" s="68" t="s">
        <v>370</v>
      </c>
      <c r="B31" s="60" t="s">
        <v>36</v>
      </c>
      <c r="C31" s="60"/>
      <c r="D31" s="324">
        <v>20056991</v>
      </c>
      <c r="E31" s="72">
        <v>132781350</v>
      </c>
      <c r="F31" s="72">
        <v>20372112</v>
      </c>
      <c r="G31" s="112">
        <v>140908456</v>
      </c>
      <c r="H31" s="292"/>
      <c r="I31" s="131"/>
      <c r="J31" s="154"/>
      <c r="L31" s="154"/>
      <c r="M31" s="154"/>
      <c r="N31" s="154"/>
      <c r="O31" s="154"/>
      <c r="P31" s="154"/>
      <c r="Q31" s="154"/>
      <c r="R31" s="154"/>
      <c r="S31" s="154"/>
      <c r="T31" s="154"/>
      <c r="U31" s="154"/>
      <c r="W31" s="154"/>
      <c r="X31" s="154">
        <v>91176049</v>
      </c>
      <c r="Y31" s="154">
        <v>185202833</v>
      </c>
      <c r="Z31" s="154">
        <v>110741136</v>
      </c>
      <c r="AA31" s="154">
        <v>228568444</v>
      </c>
      <c r="AB31" s="154">
        <v>0</v>
      </c>
      <c r="AC31" s="154">
        <v>0</v>
      </c>
      <c r="AD31" s="154">
        <v>0</v>
      </c>
      <c r="AE31" s="154">
        <v>0</v>
      </c>
    </row>
    <row r="32" spans="1:31" ht="25.5">
      <c r="A32" s="68" t="s">
        <v>371</v>
      </c>
      <c r="B32" s="60" t="s">
        <v>37</v>
      </c>
      <c r="C32" s="60"/>
      <c r="D32" s="324">
        <v>5500000</v>
      </c>
      <c r="E32" s="72">
        <v>36406442</v>
      </c>
      <c r="F32" s="72">
        <v>5500000</v>
      </c>
      <c r="G32" s="112">
        <v>38500000</v>
      </c>
      <c r="H32" s="292"/>
      <c r="I32" s="109"/>
      <c r="J32" s="154"/>
      <c r="L32" s="154"/>
      <c r="M32" s="154"/>
      <c r="N32" s="154"/>
      <c r="O32" s="154"/>
      <c r="P32" s="154"/>
      <c r="Q32" s="154"/>
      <c r="R32" s="154"/>
      <c r="S32" s="154"/>
      <c r="T32" s="154"/>
      <c r="U32" s="154"/>
      <c r="W32" s="154"/>
      <c r="AA32" s="154"/>
      <c r="AB32" s="154"/>
    </row>
    <row r="33" spans="1:28" ht="25.5">
      <c r="A33" s="68" t="s">
        <v>372</v>
      </c>
      <c r="B33" s="60" t="s">
        <v>38</v>
      </c>
      <c r="C33" s="60"/>
      <c r="D33" s="324">
        <v>16500000</v>
      </c>
      <c r="E33" s="72">
        <v>109219346</v>
      </c>
      <c r="F33" s="72">
        <v>16500000</v>
      </c>
      <c r="G33" s="112">
        <v>115500000</v>
      </c>
      <c r="H33" s="292"/>
      <c r="I33" s="109"/>
      <c r="L33" s="154"/>
      <c r="M33" s="154"/>
      <c r="N33" s="154"/>
      <c r="O33" s="154"/>
      <c r="P33" s="154"/>
      <c r="Q33" s="154"/>
      <c r="R33" s="154"/>
      <c r="S33" s="154"/>
      <c r="T33" s="154"/>
      <c r="U33" s="154"/>
      <c r="W33" s="154"/>
      <c r="AA33" s="154"/>
      <c r="AB33" s="154"/>
    </row>
    <row r="34" spans="1:28" ht="25.5">
      <c r="A34" s="73" t="s">
        <v>373</v>
      </c>
      <c r="B34" s="60" t="s">
        <v>39</v>
      </c>
      <c r="C34" s="60"/>
      <c r="D34" s="324">
        <v>11000000</v>
      </c>
      <c r="E34" s="72">
        <v>78100000</v>
      </c>
      <c r="F34" s="72">
        <v>11000000</v>
      </c>
      <c r="G34" s="112">
        <v>77000000</v>
      </c>
      <c r="H34" s="292"/>
      <c r="I34" s="109"/>
      <c r="L34" s="154"/>
      <c r="M34" s="154"/>
      <c r="N34" s="154"/>
      <c r="O34" s="154"/>
      <c r="P34" s="154"/>
      <c r="Q34" s="154"/>
      <c r="R34" s="154"/>
      <c r="S34" s="154"/>
      <c r="T34" s="154"/>
      <c r="U34" s="154"/>
      <c r="W34" s="154"/>
      <c r="AA34" s="154"/>
      <c r="AB34" s="154"/>
    </row>
    <row r="35" spans="1:28" ht="25.5">
      <c r="A35" s="68" t="s">
        <v>383</v>
      </c>
      <c r="B35" s="60">
        <v>20.6</v>
      </c>
      <c r="C35" s="60"/>
      <c r="D35" s="324">
        <v>15000000</v>
      </c>
      <c r="E35" s="72">
        <v>105000000</v>
      </c>
      <c r="F35" s="72">
        <v>15000000</v>
      </c>
      <c r="G35" s="112">
        <v>105000000</v>
      </c>
      <c r="H35" s="292"/>
      <c r="I35" s="109"/>
      <c r="L35" s="154"/>
      <c r="M35" s="154"/>
      <c r="N35" s="154"/>
      <c r="O35" s="154"/>
      <c r="P35" s="154"/>
      <c r="Q35" s="154"/>
      <c r="R35" s="154"/>
      <c r="S35" s="154"/>
      <c r="T35" s="154"/>
      <c r="U35" s="154"/>
      <c r="W35" s="154"/>
      <c r="AA35" s="154"/>
      <c r="AB35" s="154"/>
    </row>
    <row r="36" spans="1:28" ht="25.5">
      <c r="A36" s="68" t="s">
        <v>539</v>
      </c>
      <c r="B36" s="60">
        <v>20.7</v>
      </c>
      <c r="C36" s="60"/>
      <c r="D36" s="324">
        <v>6775953</v>
      </c>
      <c r="E36" s="72">
        <v>46557356</v>
      </c>
      <c r="F36" s="128" t="s">
        <v>656</v>
      </c>
      <c r="G36" s="128" t="s">
        <v>656</v>
      </c>
      <c r="H36" s="292"/>
      <c r="I36" s="109"/>
      <c r="L36" s="154"/>
      <c r="M36" s="154"/>
      <c r="N36" s="154"/>
      <c r="O36" s="154"/>
      <c r="P36" s="154"/>
      <c r="Q36" s="154"/>
      <c r="R36" s="154"/>
      <c r="S36" s="154"/>
      <c r="T36" s="154"/>
      <c r="U36" s="154"/>
      <c r="W36" s="154"/>
      <c r="AA36" s="154"/>
      <c r="AB36" s="154"/>
    </row>
    <row r="37" spans="1:28" ht="26.25" customHeight="1">
      <c r="A37" s="68" t="s">
        <v>540</v>
      </c>
      <c r="B37" s="60">
        <v>20.8</v>
      </c>
      <c r="C37" s="60"/>
      <c r="D37" s="324">
        <v>5590168</v>
      </c>
      <c r="E37" s="72">
        <v>38409863</v>
      </c>
      <c r="F37" s="72">
        <v>40239749</v>
      </c>
      <c r="G37" s="112">
        <v>40239749</v>
      </c>
      <c r="H37" s="292"/>
      <c r="I37" s="109"/>
      <c r="L37" s="154"/>
      <c r="M37" s="154"/>
      <c r="N37" s="154"/>
      <c r="O37" s="154"/>
      <c r="P37" s="154"/>
      <c r="Q37" s="154"/>
      <c r="R37" s="154"/>
      <c r="S37" s="154"/>
      <c r="T37" s="154"/>
      <c r="U37" s="154"/>
      <c r="W37" s="154"/>
      <c r="AA37" s="154"/>
      <c r="AB37" s="154"/>
    </row>
    <row r="38" spans="1:28" ht="25.5">
      <c r="A38" s="68" t="s">
        <v>541</v>
      </c>
      <c r="B38" s="60">
        <v>20.9</v>
      </c>
      <c r="C38" s="60"/>
      <c r="D38" s="324" t="s">
        <v>656</v>
      </c>
      <c r="E38" s="72" t="s">
        <v>656</v>
      </c>
      <c r="F38" s="72" t="s">
        <v>656</v>
      </c>
      <c r="G38" s="112" t="s">
        <v>656</v>
      </c>
      <c r="H38" s="292"/>
      <c r="I38" s="109"/>
      <c r="L38" s="154"/>
      <c r="M38" s="154"/>
      <c r="N38" s="154"/>
      <c r="O38" s="154"/>
      <c r="P38" s="154"/>
      <c r="Q38" s="154"/>
      <c r="R38" s="154"/>
      <c r="S38" s="154"/>
      <c r="T38" s="154"/>
      <c r="U38" s="154"/>
      <c r="W38" s="154"/>
      <c r="AA38" s="154"/>
      <c r="AB38" s="154"/>
    </row>
    <row r="39" spans="1:28" ht="25.5">
      <c r="A39" s="68" t="s">
        <v>542</v>
      </c>
      <c r="B39" s="515" t="s">
        <v>660</v>
      </c>
      <c r="C39" s="60"/>
      <c r="D39" s="324">
        <v>563536</v>
      </c>
      <c r="E39" s="72">
        <v>5321707</v>
      </c>
      <c r="F39" s="72">
        <v>886691</v>
      </c>
      <c r="G39" s="112">
        <v>9074245</v>
      </c>
      <c r="H39" s="292"/>
      <c r="I39" s="109"/>
      <c r="L39" s="154"/>
      <c r="M39" s="154"/>
      <c r="N39" s="154"/>
      <c r="O39" s="154"/>
      <c r="P39" s="154"/>
      <c r="Q39" s="154"/>
      <c r="R39" s="154"/>
      <c r="S39" s="154"/>
      <c r="T39" s="154"/>
      <c r="U39" s="154"/>
      <c r="W39" s="154"/>
      <c r="AA39" s="154"/>
      <c r="AB39" s="154"/>
    </row>
    <row r="40" spans="1:28" ht="38.25" customHeight="1">
      <c r="A40" s="66" t="s">
        <v>374</v>
      </c>
      <c r="B40" s="75" t="s">
        <v>40</v>
      </c>
      <c r="C40" s="74"/>
      <c r="D40" s="325">
        <v>133389034</v>
      </c>
      <c r="E40" s="67">
        <v>1152539653</v>
      </c>
      <c r="F40" s="67">
        <v>447123957</v>
      </c>
      <c r="G40" s="111">
        <v>1638698676</v>
      </c>
      <c r="H40" s="114"/>
      <c r="I40" s="109"/>
      <c r="L40" s="154"/>
      <c r="M40" s="154"/>
      <c r="N40" s="154"/>
      <c r="O40" s="154"/>
      <c r="P40" s="154"/>
      <c r="Q40" s="154"/>
      <c r="R40" s="154"/>
      <c r="S40" s="154"/>
      <c r="T40" s="154"/>
      <c r="U40" s="154"/>
      <c r="W40" s="154"/>
      <c r="AA40" s="154"/>
      <c r="AB40" s="154"/>
    </row>
    <row r="41" spans="1:28" ht="25.5" customHeight="1">
      <c r="A41" s="66" t="s">
        <v>375</v>
      </c>
      <c r="B41" s="75" t="s">
        <v>41</v>
      </c>
      <c r="C41" s="74"/>
      <c r="D41" s="67" t="s">
        <v>656</v>
      </c>
      <c r="E41" s="67" t="s">
        <v>656</v>
      </c>
      <c r="F41" s="67" t="s">
        <v>656</v>
      </c>
      <c r="G41" s="111" t="s">
        <v>656</v>
      </c>
      <c r="H41" s="114"/>
      <c r="I41" s="109"/>
      <c r="L41" s="154"/>
      <c r="M41" s="154"/>
      <c r="N41" s="154"/>
      <c r="O41" s="154"/>
      <c r="P41" s="154"/>
      <c r="Q41" s="154"/>
      <c r="R41" s="154"/>
      <c r="S41" s="154"/>
      <c r="T41" s="154"/>
      <c r="U41" s="154"/>
      <c r="W41" s="154"/>
      <c r="AA41" s="154"/>
      <c r="AB41" s="154"/>
    </row>
    <row r="42" spans="1:28" ht="25.5" customHeight="1">
      <c r="A42" s="68" t="s">
        <v>376</v>
      </c>
      <c r="B42" s="70" t="s">
        <v>42</v>
      </c>
      <c r="C42" s="60"/>
      <c r="D42" s="72" t="s">
        <v>656</v>
      </c>
      <c r="E42" s="72" t="s">
        <v>656</v>
      </c>
      <c r="F42" s="72" t="s">
        <v>656</v>
      </c>
      <c r="G42" s="112" t="s">
        <v>656</v>
      </c>
      <c r="H42" s="114"/>
      <c r="I42" s="109"/>
      <c r="L42" s="154"/>
      <c r="M42" s="154"/>
      <c r="N42" s="154"/>
      <c r="O42" s="154"/>
      <c r="P42" s="154"/>
      <c r="Q42" s="154"/>
      <c r="R42" s="154"/>
      <c r="S42" s="154"/>
      <c r="T42" s="154"/>
      <c r="U42" s="154"/>
      <c r="W42" s="154"/>
      <c r="AA42" s="154"/>
      <c r="AB42" s="154"/>
    </row>
    <row r="43" spans="1:28" ht="25.5" customHeight="1">
      <c r="A43" s="68" t="s">
        <v>377</v>
      </c>
      <c r="B43" s="70" t="s">
        <v>43</v>
      </c>
      <c r="C43" s="60"/>
      <c r="D43" s="72" t="s">
        <v>656</v>
      </c>
      <c r="E43" s="72" t="s">
        <v>656</v>
      </c>
      <c r="F43" s="72" t="s">
        <v>656</v>
      </c>
      <c r="G43" s="112" t="s">
        <v>656</v>
      </c>
      <c r="H43" s="114"/>
      <c r="I43" s="109"/>
      <c r="L43" s="154"/>
      <c r="M43" s="154"/>
      <c r="N43" s="154"/>
      <c r="O43" s="154"/>
      <c r="P43" s="154"/>
      <c r="Q43" s="154"/>
      <c r="R43" s="154"/>
      <c r="S43" s="154"/>
      <c r="T43" s="154"/>
      <c r="U43" s="154"/>
      <c r="W43" s="154"/>
      <c r="AA43" s="154"/>
      <c r="AB43" s="154"/>
    </row>
    <row r="44" spans="1:28" ht="25.5" customHeight="1">
      <c r="A44" s="66" t="s">
        <v>378</v>
      </c>
      <c r="B44" s="75" t="s">
        <v>21</v>
      </c>
      <c r="C44" s="74"/>
      <c r="D44" s="67">
        <v>133389034</v>
      </c>
      <c r="E44" s="67">
        <v>1152539653</v>
      </c>
      <c r="F44" s="67">
        <v>447123957</v>
      </c>
      <c r="G44" s="111">
        <v>1638698676</v>
      </c>
      <c r="H44" s="114"/>
      <c r="I44" s="109"/>
      <c r="L44" s="154"/>
      <c r="M44" s="154"/>
      <c r="N44" s="154"/>
      <c r="O44" s="154"/>
      <c r="P44" s="154"/>
      <c r="Q44" s="154"/>
      <c r="R44" s="154"/>
      <c r="S44" s="154"/>
      <c r="T44" s="154"/>
      <c r="U44" s="154"/>
      <c r="W44" s="154"/>
      <c r="AA44" s="154"/>
      <c r="AB44" s="154"/>
    </row>
    <row r="45" spans="1:28" ht="25.5">
      <c r="A45" s="68" t="s">
        <v>379</v>
      </c>
      <c r="B45" s="70" t="s">
        <v>20</v>
      </c>
      <c r="C45" s="60"/>
      <c r="D45" s="72">
        <v>169323326</v>
      </c>
      <c r="E45" s="72">
        <v>1081234771</v>
      </c>
      <c r="F45" s="72">
        <v>506954981</v>
      </c>
      <c r="G45" s="112">
        <v>1827471827</v>
      </c>
      <c r="H45" s="292"/>
      <c r="I45" s="109"/>
      <c r="L45" s="154"/>
      <c r="M45" s="154"/>
      <c r="N45" s="154"/>
      <c r="O45" s="154"/>
      <c r="P45" s="154"/>
      <c r="Q45" s="154"/>
      <c r="R45" s="154"/>
      <c r="S45" s="154"/>
      <c r="T45" s="154"/>
      <c r="U45" s="154"/>
      <c r="W45" s="154"/>
      <c r="AA45" s="154"/>
      <c r="AB45" s="154"/>
    </row>
    <row r="46" spans="1:28" ht="25.5">
      <c r="A46" s="68" t="s">
        <v>380</v>
      </c>
      <c r="B46" s="70" t="s">
        <v>19</v>
      </c>
      <c r="C46" s="60"/>
      <c r="D46" s="72">
        <v>-35934292</v>
      </c>
      <c r="E46" s="72">
        <v>71304882</v>
      </c>
      <c r="F46" s="72">
        <v>-59831024</v>
      </c>
      <c r="G46" s="112">
        <v>-188773151</v>
      </c>
      <c r="H46" s="292"/>
      <c r="I46" s="109"/>
      <c r="L46" s="154"/>
      <c r="M46" s="154"/>
      <c r="N46" s="154"/>
      <c r="O46" s="154"/>
      <c r="P46" s="154"/>
      <c r="Q46" s="154"/>
      <c r="R46" s="154"/>
      <c r="S46" s="154"/>
      <c r="T46" s="154"/>
      <c r="U46" s="154"/>
      <c r="W46" s="154"/>
      <c r="AA46" s="154"/>
      <c r="AB46" s="154"/>
    </row>
    <row r="47" spans="1:28" ht="25.5" customHeight="1">
      <c r="A47" s="66" t="s">
        <v>381</v>
      </c>
      <c r="B47" s="75" t="s">
        <v>44</v>
      </c>
      <c r="C47" s="74"/>
      <c r="D47" s="67" t="s">
        <v>656</v>
      </c>
      <c r="E47" s="67" t="s">
        <v>656</v>
      </c>
      <c r="F47" s="67" t="s">
        <v>656</v>
      </c>
      <c r="G47" s="111" t="s">
        <v>656</v>
      </c>
      <c r="H47" s="114"/>
      <c r="I47" s="109"/>
      <c r="L47" s="154"/>
      <c r="M47" s="154"/>
      <c r="N47" s="154"/>
      <c r="O47" s="154"/>
      <c r="P47" s="154"/>
      <c r="Q47" s="154"/>
      <c r="R47" s="154"/>
      <c r="S47" s="154"/>
      <c r="T47" s="154"/>
      <c r="U47" s="154"/>
      <c r="W47" s="154"/>
      <c r="AA47" s="154"/>
      <c r="AB47" s="154"/>
    </row>
    <row r="48" spans="1:28" ht="25.5" customHeight="1">
      <c r="A48" s="66" t="s">
        <v>382</v>
      </c>
      <c r="B48" s="75" t="s">
        <v>45</v>
      </c>
      <c r="C48" s="74"/>
      <c r="D48" s="67">
        <v>133389034</v>
      </c>
      <c r="E48" s="67">
        <v>1152539653</v>
      </c>
      <c r="F48" s="67">
        <v>447123957</v>
      </c>
      <c r="G48" s="111">
        <v>1638698676</v>
      </c>
      <c r="H48" s="114"/>
      <c r="I48" s="109"/>
      <c r="L48" s="154"/>
      <c r="M48" s="154"/>
      <c r="N48" s="154"/>
      <c r="O48" s="154"/>
      <c r="P48" s="154"/>
      <c r="Q48" s="154"/>
      <c r="R48" s="154"/>
      <c r="S48" s="154"/>
      <c r="T48" s="154"/>
      <c r="U48" s="154"/>
      <c r="W48" s="154"/>
      <c r="AA48" s="154"/>
      <c r="AB48" s="154"/>
    </row>
    <row r="49" spans="1:17">
      <c r="A49" s="65"/>
      <c r="B49" s="65"/>
      <c r="C49" s="65"/>
      <c r="D49" s="65"/>
      <c r="E49" s="65"/>
      <c r="F49" s="65"/>
      <c r="G49" s="259"/>
      <c r="H49" s="129"/>
      <c r="I49" s="130"/>
      <c r="L49" s="154"/>
      <c r="M49" s="154"/>
      <c r="N49" s="161"/>
      <c r="O49" s="161"/>
      <c r="P49" s="161"/>
      <c r="Q49" s="161"/>
    </row>
    <row r="51" spans="1:17" s="294" customFormat="1" ht="14.25">
      <c r="A51" s="135" t="s">
        <v>190</v>
      </c>
      <c r="B51" s="136"/>
      <c r="C51" s="137"/>
      <c r="D51" s="137"/>
      <c r="E51" s="138" t="s">
        <v>191</v>
      </c>
      <c r="F51" s="139"/>
      <c r="G51" s="139"/>
      <c r="H51" s="293"/>
    </row>
    <row r="52" spans="1:17" s="294" customFormat="1" ht="14.25">
      <c r="A52" s="136" t="s">
        <v>192</v>
      </c>
      <c r="B52" s="136"/>
      <c r="C52" s="137"/>
      <c r="D52" s="137"/>
      <c r="E52" s="137" t="s">
        <v>193</v>
      </c>
      <c r="F52" s="139"/>
      <c r="G52" s="139"/>
      <c r="H52" s="293"/>
    </row>
    <row r="53" spans="1:17" s="294" customFormat="1" ht="14.25">
      <c r="A53" s="136"/>
      <c r="B53" s="136"/>
      <c r="C53" s="137"/>
      <c r="D53" s="137"/>
      <c r="E53" s="137"/>
      <c r="F53" s="139"/>
      <c r="G53" s="139"/>
      <c r="H53" s="293"/>
    </row>
    <row r="54" spans="1:17" s="294" customFormat="1" ht="14.25">
      <c r="A54" s="136"/>
      <c r="B54" s="136"/>
      <c r="C54" s="137"/>
      <c r="D54" s="137"/>
      <c r="E54" s="137"/>
      <c r="F54" s="139"/>
      <c r="G54" s="139"/>
      <c r="H54" s="293"/>
    </row>
    <row r="55" spans="1:17" s="294" customFormat="1" ht="14.25">
      <c r="A55" s="136"/>
      <c r="B55" s="136"/>
      <c r="C55" s="137"/>
      <c r="D55" s="137"/>
      <c r="E55" s="137"/>
      <c r="F55" s="139"/>
      <c r="G55" s="139"/>
      <c r="H55" s="293"/>
    </row>
    <row r="56" spans="1:17" s="294" customFormat="1" ht="14.25">
      <c r="A56" s="136"/>
      <c r="B56" s="136"/>
      <c r="C56" s="137"/>
      <c r="D56" s="137"/>
      <c r="E56" s="137"/>
      <c r="F56" s="139"/>
      <c r="G56" s="139"/>
      <c r="H56" s="293"/>
    </row>
    <row r="57" spans="1:17" s="294" customFormat="1" ht="14.25">
      <c r="A57" s="136"/>
      <c r="B57" s="136"/>
      <c r="C57" s="137"/>
      <c r="D57" s="137"/>
      <c r="E57" s="137"/>
      <c r="F57" s="139"/>
      <c r="G57" s="139"/>
      <c r="H57" s="293"/>
    </row>
    <row r="58" spans="1:17" s="294" customFormat="1" ht="14.25">
      <c r="A58" s="136"/>
      <c r="B58" s="136"/>
      <c r="C58" s="137"/>
      <c r="D58" s="137"/>
      <c r="E58" s="137"/>
      <c r="F58" s="139"/>
      <c r="G58" s="139"/>
      <c r="H58" s="293"/>
    </row>
    <row r="59" spans="1:17" s="294" customFormat="1" ht="14.25">
      <c r="A59" s="140"/>
      <c r="B59" s="140"/>
      <c r="C59" s="137"/>
      <c r="D59" s="137"/>
      <c r="E59" s="141"/>
      <c r="F59" s="142"/>
      <c r="G59" s="139"/>
      <c r="H59" s="293"/>
    </row>
    <row r="60" spans="1:17" s="294" customFormat="1" ht="14.25">
      <c r="A60" s="135" t="s">
        <v>257</v>
      </c>
      <c r="B60" s="136"/>
      <c r="C60" s="137"/>
      <c r="D60" s="137"/>
      <c r="E60" s="138" t="s">
        <v>547</v>
      </c>
      <c r="F60" s="139"/>
      <c r="G60" s="139"/>
      <c r="H60" s="293"/>
    </row>
    <row r="61" spans="1:17" s="294" customFormat="1" ht="14.25">
      <c r="A61" s="135" t="s">
        <v>548</v>
      </c>
      <c r="B61" s="136"/>
      <c r="C61" s="137"/>
      <c r="D61" s="137"/>
      <c r="E61" s="138"/>
      <c r="F61" s="139"/>
      <c r="G61" s="139"/>
      <c r="H61" s="293"/>
    </row>
    <row r="62" spans="1:17" s="294" customFormat="1" ht="14.25">
      <c r="A62" s="127" t="s">
        <v>258</v>
      </c>
      <c r="B62" s="136"/>
      <c r="C62" s="137"/>
      <c r="D62" s="137"/>
      <c r="E62" s="137"/>
      <c r="F62" s="139"/>
      <c r="G62" s="139"/>
      <c r="H62" s="293"/>
    </row>
    <row r="63" spans="1:17">
      <c r="A63" s="128"/>
      <c r="B63" s="128"/>
      <c r="D63" s="127"/>
      <c r="E63" s="143"/>
      <c r="F63" s="127"/>
      <c r="G63" s="127"/>
      <c r="H63" s="144"/>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zoomScaleNormal="100" zoomScaleSheetLayoutView="100" workbookViewId="0">
      <selection activeCell="D13" sqref="D13:E13 D19:E19 D21:E21 D23:E23 D25:E26 D28:E29 D31:E32 D34:D35 E34:E36 D37:E37 D39:E39 D44:E44 D53:E59"/>
    </sheetView>
  </sheetViews>
  <sheetFormatPr defaultRowHeight="12.75"/>
  <cols>
    <col min="1" max="1" width="56" style="110" customWidth="1"/>
    <col min="2" max="2" width="10.28515625" style="110" customWidth="1"/>
    <col min="3" max="3" width="13.42578125" style="110" customWidth="1"/>
    <col min="4" max="4" width="29.85546875" style="110" customWidth="1"/>
    <col min="5" max="5" width="31.28515625" style="110" customWidth="1"/>
    <col min="6" max="6" width="24.5703125" style="244" customWidth="1"/>
    <col min="7" max="16384" width="9.140625" style="110"/>
  </cols>
  <sheetData>
    <row r="1" spans="1:9" ht="27" customHeight="1">
      <c r="A1" s="531" t="s">
        <v>252</v>
      </c>
      <c r="B1" s="531"/>
      <c r="C1" s="531"/>
      <c r="D1" s="531"/>
      <c r="E1" s="531"/>
    </row>
    <row r="2" spans="1:9" ht="35.25" customHeight="1">
      <c r="A2" s="532" t="s">
        <v>185</v>
      </c>
      <c r="B2" s="532"/>
      <c r="C2" s="532"/>
      <c r="D2" s="532"/>
      <c r="E2" s="532"/>
    </row>
    <row r="3" spans="1:9">
      <c r="A3" s="525" t="s">
        <v>194</v>
      </c>
      <c r="B3" s="525"/>
      <c r="C3" s="525"/>
      <c r="D3" s="525"/>
      <c r="E3" s="525"/>
    </row>
    <row r="4" spans="1:9" ht="19.5" customHeight="1">
      <c r="A4" s="525"/>
      <c r="B4" s="525"/>
      <c r="C4" s="525"/>
      <c r="D4" s="525"/>
      <c r="E4" s="525"/>
    </row>
    <row r="5" spans="1:9" s="305" customFormat="1">
      <c r="A5" s="533" t="str">
        <f>'ngay thang'!B10</f>
        <v>Tháng 7 năm 2020/July 2020</v>
      </c>
      <c r="B5" s="533"/>
      <c r="C5" s="533"/>
      <c r="D5" s="533"/>
      <c r="E5" s="533"/>
      <c r="F5" s="304"/>
    </row>
    <row r="6" spans="1:9">
      <c r="A6" s="119"/>
      <c r="B6" s="119"/>
      <c r="C6" s="119"/>
      <c r="D6" s="119"/>
      <c r="E6" s="119"/>
    </row>
    <row r="7" spans="1:9" ht="30" customHeight="1">
      <c r="A7" s="121" t="s">
        <v>263</v>
      </c>
      <c r="B7" s="521" t="s">
        <v>545</v>
      </c>
      <c r="C7" s="521"/>
      <c r="D7" s="521"/>
      <c r="E7" s="521"/>
    </row>
    <row r="8" spans="1:9" ht="30" customHeight="1">
      <c r="A8" s="124" t="s">
        <v>262</v>
      </c>
      <c r="B8" s="520" t="s">
        <v>264</v>
      </c>
      <c r="C8" s="520"/>
      <c r="D8" s="520"/>
      <c r="E8" s="520"/>
    </row>
    <row r="9" spans="1:9" ht="30" customHeight="1">
      <c r="A9" s="121" t="s">
        <v>265</v>
      </c>
      <c r="B9" s="521" t="s">
        <v>351</v>
      </c>
      <c r="C9" s="521"/>
      <c r="D9" s="521"/>
      <c r="E9" s="521"/>
    </row>
    <row r="10" spans="1:9" s="315" customFormat="1" ht="30" customHeight="1">
      <c r="A10" s="310" t="s">
        <v>394</v>
      </c>
      <c r="B10" s="522" t="str">
        <f>'ngay thang'!B14</f>
        <v>Ngày 04 tháng 08 năm 2020
04 Aug 2020</v>
      </c>
      <c r="C10" s="522"/>
      <c r="D10" s="522"/>
      <c r="E10" s="522"/>
      <c r="F10" s="244"/>
    </row>
    <row r="12" spans="1:9" s="127" customFormat="1" ht="30" customHeight="1">
      <c r="A12" s="65" t="s">
        <v>187</v>
      </c>
      <c r="B12" s="65" t="s">
        <v>188</v>
      </c>
      <c r="C12" s="145" t="s">
        <v>189</v>
      </c>
      <c r="D12" s="145" t="str">
        <f>'ngay thang'!B16</f>
        <v>KỲ BÁO CÁO/ THIS PERIOD
31/07/2020</v>
      </c>
      <c r="E12" s="145" t="str">
        <f>'ngay thang'!C16</f>
        <v>KỲ TRƯỚC/ LAST PERIOD
30/06/2020</v>
      </c>
      <c r="F12" s="245"/>
    </row>
    <row r="13" spans="1:9" s="127" customFormat="1" ht="25.5">
      <c r="A13" s="146" t="s">
        <v>396</v>
      </c>
      <c r="B13" s="146" t="s">
        <v>46</v>
      </c>
      <c r="C13" s="147"/>
      <c r="D13" s="266" t="s">
        <v>656</v>
      </c>
      <c r="E13" s="265" t="s">
        <v>656</v>
      </c>
      <c r="F13" s="245"/>
    </row>
    <row r="14" spans="1:9" s="127" customFormat="1" ht="25.5">
      <c r="A14" s="146" t="s">
        <v>397</v>
      </c>
      <c r="B14" s="148" t="s">
        <v>0</v>
      </c>
      <c r="C14" s="149"/>
      <c r="D14" s="265">
        <v>11724502144</v>
      </c>
      <c r="E14" s="265">
        <v>11330124989</v>
      </c>
      <c r="F14" s="245"/>
      <c r="G14" s="150"/>
      <c r="H14" s="150"/>
      <c r="I14" s="150"/>
    </row>
    <row r="15" spans="1:9" s="127" customFormat="1" ht="25.5">
      <c r="A15" s="151" t="s">
        <v>398</v>
      </c>
      <c r="B15" s="152" t="s">
        <v>47</v>
      </c>
      <c r="C15" s="153"/>
      <c r="D15" s="266">
        <v>6724502144</v>
      </c>
      <c r="E15" s="266">
        <v>7330124989</v>
      </c>
      <c r="F15" s="245"/>
      <c r="G15" s="150"/>
      <c r="H15" s="150"/>
      <c r="I15" s="150"/>
    </row>
    <row r="16" spans="1:9" s="127" customFormat="1" ht="25.5">
      <c r="A16" s="151" t="s">
        <v>399</v>
      </c>
      <c r="B16" s="152" t="s">
        <v>48</v>
      </c>
      <c r="C16" s="153"/>
      <c r="D16" s="266">
        <v>5000000000</v>
      </c>
      <c r="E16" s="266">
        <v>4000000000</v>
      </c>
      <c r="F16" s="245"/>
      <c r="G16" s="150"/>
      <c r="H16" s="150"/>
      <c r="I16" s="150"/>
    </row>
    <row r="17" spans="1:9" s="127" customFormat="1" ht="25.5">
      <c r="A17" s="146" t="s">
        <v>400</v>
      </c>
      <c r="B17" s="148" t="s">
        <v>1</v>
      </c>
      <c r="C17" s="155"/>
      <c r="D17" s="267">
        <v>39214317519</v>
      </c>
      <c r="E17" s="267">
        <v>33792115804</v>
      </c>
      <c r="F17" s="245"/>
      <c r="G17" s="150"/>
      <c r="H17" s="150"/>
      <c r="I17" s="150"/>
    </row>
    <row r="18" spans="1:9" s="127" customFormat="1" ht="25.5">
      <c r="A18" s="151" t="s">
        <v>401</v>
      </c>
      <c r="B18" s="152" t="s">
        <v>2</v>
      </c>
      <c r="C18" s="153"/>
      <c r="D18" s="266">
        <v>39214317519</v>
      </c>
      <c r="E18" s="266">
        <v>33792115804</v>
      </c>
      <c r="F18" s="245"/>
      <c r="G18" s="150"/>
      <c r="H18" s="150"/>
      <c r="I18" s="150"/>
    </row>
    <row r="19" spans="1:9" s="127" customFormat="1" ht="25.5">
      <c r="A19" s="151" t="s">
        <v>326</v>
      </c>
      <c r="B19" s="152">
        <v>121.1</v>
      </c>
      <c r="C19" s="153"/>
      <c r="D19" s="266" t="s">
        <v>656</v>
      </c>
      <c r="E19" s="266" t="s">
        <v>656</v>
      </c>
      <c r="F19" s="245"/>
      <c r="G19" s="150"/>
      <c r="H19" s="150"/>
      <c r="I19" s="150"/>
    </row>
    <row r="20" spans="1:9" s="127" customFormat="1" ht="25.5">
      <c r="A20" s="151" t="s">
        <v>327</v>
      </c>
      <c r="B20" s="152">
        <v>121.2</v>
      </c>
      <c r="C20" s="153"/>
      <c r="D20" s="266">
        <v>27211863799</v>
      </c>
      <c r="E20" s="266">
        <v>21789662084</v>
      </c>
      <c r="F20" s="245"/>
      <c r="G20" s="150"/>
      <c r="H20" s="150"/>
      <c r="I20" s="150"/>
    </row>
    <row r="21" spans="1:9" s="127" customFormat="1" ht="25.5">
      <c r="A21" s="151" t="s">
        <v>328</v>
      </c>
      <c r="B21" s="152">
        <v>121.3</v>
      </c>
      <c r="C21" s="153"/>
      <c r="D21" s="266" t="s">
        <v>656</v>
      </c>
      <c r="E21" s="266" t="s">
        <v>656</v>
      </c>
      <c r="F21" s="245"/>
      <c r="G21" s="150"/>
      <c r="H21" s="150"/>
      <c r="I21" s="150"/>
    </row>
    <row r="22" spans="1:9" s="127" customFormat="1" ht="25.5">
      <c r="A22" s="151" t="s">
        <v>329</v>
      </c>
      <c r="B22" s="152">
        <v>121.4</v>
      </c>
      <c r="C22" s="153"/>
      <c r="D22" s="266">
        <v>12002453720</v>
      </c>
      <c r="E22" s="266">
        <v>12002453720</v>
      </c>
      <c r="F22" s="245"/>
      <c r="G22" s="150"/>
      <c r="H22" s="150"/>
      <c r="I22" s="150"/>
    </row>
    <row r="23" spans="1:9" s="127" customFormat="1" ht="25.5">
      <c r="A23" s="151" t="s">
        <v>402</v>
      </c>
      <c r="B23" s="152" t="s">
        <v>49</v>
      </c>
      <c r="C23" s="156"/>
      <c r="D23" s="266" t="s">
        <v>656</v>
      </c>
      <c r="E23" s="266" t="s">
        <v>656</v>
      </c>
      <c r="F23" s="246"/>
      <c r="G23" s="150"/>
      <c r="H23" s="150"/>
      <c r="I23" s="150"/>
    </row>
    <row r="24" spans="1:9" s="127" customFormat="1" ht="25.5">
      <c r="A24" s="146" t="s">
        <v>403</v>
      </c>
      <c r="B24" s="158" t="s">
        <v>3</v>
      </c>
      <c r="C24" s="149"/>
      <c r="D24" s="267">
        <v>1460711501</v>
      </c>
      <c r="E24" s="267">
        <v>1047845412</v>
      </c>
      <c r="F24" s="246"/>
      <c r="G24" s="150"/>
      <c r="H24" s="150"/>
      <c r="I24" s="150"/>
    </row>
    <row r="25" spans="1:9" s="127" customFormat="1" ht="25.5">
      <c r="A25" s="151" t="s">
        <v>404</v>
      </c>
      <c r="B25" s="152" t="s">
        <v>4</v>
      </c>
      <c r="C25" s="156"/>
      <c r="D25" s="266" t="s">
        <v>656</v>
      </c>
      <c r="E25" s="266" t="s">
        <v>656</v>
      </c>
      <c r="F25" s="246"/>
      <c r="G25" s="150"/>
      <c r="H25" s="150"/>
      <c r="I25" s="150"/>
    </row>
    <row r="26" spans="1:9" s="127" customFormat="1" ht="25.5">
      <c r="A26" s="151" t="s">
        <v>405</v>
      </c>
      <c r="B26" s="159" t="s">
        <v>268</v>
      </c>
      <c r="C26" s="156"/>
      <c r="D26" s="266" t="s">
        <v>656</v>
      </c>
      <c r="E26" s="266" t="s">
        <v>656</v>
      </c>
      <c r="F26" s="246"/>
      <c r="G26" s="150"/>
      <c r="H26" s="150"/>
      <c r="I26" s="150"/>
    </row>
    <row r="27" spans="1:9" s="127" customFormat="1" ht="25.5">
      <c r="A27" s="151" t="s">
        <v>406</v>
      </c>
      <c r="B27" s="152" t="s">
        <v>50</v>
      </c>
      <c r="C27" s="153"/>
      <c r="D27" s="266">
        <v>1460711501</v>
      </c>
      <c r="E27" s="266">
        <v>1047845412</v>
      </c>
      <c r="F27" s="245"/>
      <c r="G27" s="150"/>
      <c r="H27" s="150"/>
      <c r="I27" s="150"/>
    </row>
    <row r="28" spans="1:9" s="127" customFormat="1" ht="25.5">
      <c r="A28" s="151" t="s">
        <v>407</v>
      </c>
      <c r="B28" s="152" t="s">
        <v>51</v>
      </c>
      <c r="C28" s="153"/>
      <c r="D28" s="266" t="s">
        <v>656</v>
      </c>
      <c r="E28" s="266" t="s">
        <v>656</v>
      </c>
      <c r="F28" s="245"/>
      <c r="G28" s="150"/>
      <c r="H28" s="150"/>
      <c r="I28" s="150"/>
    </row>
    <row r="29" spans="1:9" s="127" customFormat="1" ht="42" customHeight="1">
      <c r="A29" s="151" t="s">
        <v>408</v>
      </c>
      <c r="B29" s="152" t="s">
        <v>269</v>
      </c>
      <c r="C29" s="153"/>
      <c r="D29" s="266" t="s">
        <v>656</v>
      </c>
      <c r="E29" s="266" t="s">
        <v>656</v>
      </c>
      <c r="F29" s="245"/>
      <c r="G29" s="150"/>
      <c r="H29" s="150"/>
      <c r="I29" s="150"/>
    </row>
    <row r="30" spans="1:9" s="127" customFormat="1" ht="25.5">
      <c r="A30" s="151" t="s">
        <v>409</v>
      </c>
      <c r="B30" s="152" t="s">
        <v>52</v>
      </c>
      <c r="C30" s="153"/>
      <c r="D30" s="266">
        <v>1460711501</v>
      </c>
      <c r="E30" s="266">
        <v>1047845412</v>
      </c>
      <c r="F30" s="245"/>
      <c r="G30" s="150"/>
      <c r="H30" s="150"/>
      <c r="I30" s="150"/>
    </row>
    <row r="31" spans="1:9" s="127" customFormat="1" ht="25.5">
      <c r="A31" s="151" t="s">
        <v>410</v>
      </c>
      <c r="B31" s="152" t="s">
        <v>53</v>
      </c>
      <c r="C31" s="153"/>
      <c r="D31" s="266" t="s">
        <v>656</v>
      </c>
      <c r="E31" s="266" t="s">
        <v>656</v>
      </c>
      <c r="F31" s="245"/>
      <c r="G31" s="150"/>
      <c r="H31" s="150"/>
      <c r="I31" s="150"/>
    </row>
    <row r="32" spans="1:9" s="127" customFormat="1" ht="25.5">
      <c r="A32" s="151" t="s">
        <v>411</v>
      </c>
      <c r="B32" s="152" t="s">
        <v>54</v>
      </c>
      <c r="C32" s="153"/>
      <c r="D32" s="266" t="s">
        <v>656</v>
      </c>
      <c r="E32" s="266" t="s">
        <v>656</v>
      </c>
      <c r="F32" s="245"/>
      <c r="G32" s="150"/>
      <c r="H32" s="150"/>
      <c r="I32" s="150"/>
    </row>
    <row r="33" spans="1:9" s="127" customFormat="1" ht="25.5">
      <c r="A33" s="146" t="s">
        <v>412</v>
      </c>
      <c r="B33" s="148" t="s">
        <v>55</v>
      </c>
      <c r="C33" s="155"/>
      <c r="D33" s="267">
        <v>52399531164</v>
      </c>
      <c r="E33" s="267">
        <v>46170086205</v>
      </c>
      <c r="F33" s="245">
        <v>0</v>
      </c>
      <c r="G33" s="150"/>
      <c r="H33" s="150"/>
      <c r="I33" s="150"/>
    </row>
    <row r="34" spans="1:9" s="127" customFormat="1" ht="25.5">
      <c r="A34" s="146" t="s">
        <v>413</v>
      </c>
      <c r="B34" s="148" t="s">
        <v>56</v>
      </c>
      <c r="C34" s="155"/>
      <c r="D34" s="267" t="s">
        <v>656</v>
      </c>
      <c r="E34" s="267" t="s">
        <v>656</v>
      </c>
      <c r="F34" s="245"/>
      <c r="G34" s="150"/>
      <c r="H34" s="150"/>
      <c r="I34" s="150"/>
    </row>
    <row r="35" spans="1:9" s="127" customFormat="1" ht="25.5">
      <c r="A35" s="151" t="s">
        <v>414</v>
      </c>
      <c r="B35" s="152" t="s">
        <v>6</v>
      </c>
      <c r="C35" s="153"/>
      <c r="D35" s="266" t="s">
        <v>656</v>
      </c>
      <c r="E35" s="266" t="s">
        <v>656</v>
      </c>
      <c r="F35" s="245"/>
      <c r="G35" s="150"/>
      <c r="H35" s="150"/>
      <c r="I35" s="150"/>
    </row>
    <row r="36" spans="1:9" s="127" customFormat="1" ht="25.5">
      <c r="A36" s="151" t="s">
        <v>415</v>
      </c>
      <c r="B36" s="152" t="s">
        <v>7</v>
      </c>
      <c r="C36" s="153"/>
      <c r="D36" s="266">
        <v>21574770</v>
      </c>
      <c r="E36" s="266" t="s">
        <v>656</v>
      </c>
      <c r="F36" s="245"/>
      <c r="G36" s="150"/>
      <c r="H36" s="150"/>
      <c r="I36" s="150"/>
    </row>
    <row r="37" spans="1:9" s="127" customFormat="1" ht="51">
      <c r="A37" s="151" t="s">
        <v>416</v>
      </c>
      <c r="B37" s="152" t="s">
        <v>57</v>
      </c>
      <c r="C37" s="153"/>
      <c r="D37" s="266" t="s">
        <v>656</v>
      </c>
      <c r="E37" s="268" t="s">
        <v>656</v>
      </c>
      <c r="F37" s="245"/>
      <c r="G37" s="150"/>
      <c r="H37" s="150"/>
      <c r="I37" s="150"/>
    </row>
    <row r="38" spans="1:9" s="127" customFormat="1" ht="25.5">
      <c r="A38" s="151" t="s">
        <v>417</v>
      </c>
      <c r="B38" s="152" t="s">
        <v>8</v>
      </c>
      <c r="C38" s="153"/>
      <c r="D38" s="268">
        <v>7208051</v>
      </c>
      <c r="E38" s="268">
        <v>5879944</v>
      </c>
      <c r="F38" s="245"/>
      <c r="G38" s="150"/>
      <c r="H38" s="150"/>
      <c r="I38" s="150"/>
    </row>
    <row r="39" spans="1:9" s="127" customFormat="1" ht="25.5">
      <c r="A39" s="151" t="s">
        <v>418</v>
      </c>
      <c r="B39" s="152" t="s">
        <v>9</v>
      </c>
      <c r="C39" s="153"/>
      <c r="D39" s="266" t="s">
        <v>656</v>
      </c>
      <c r="E39" s="266" t="s">
        <v>656</v>
      </c>
      <c r="F39" s="245"/>
      <c r="G39" s="150"/>
      <c r="H39" s="150"/>
      <c r="I39" s="150"/>
    </row>
    <row r="40" spans="1:9" s="127" customFormat="1" ht="25.5">
      <c r="A40" s="151" t="s">
        <v>419</v>
      </c>
      <c r="B40" s="152" t="s">
        <v>58</v>
      </c>
      <c r="C40" s="153"/>
      <c r="D40" s="266">
        <v>104714150</v>
      </c>
      <c r="E40" s="266">
        <v>121822377</v>
      </c>
      <c r="F40" s="245"/>
      <c r="G40" s="150"/>
      <c r="H40" s="150"/>
      <c r="I40" s="150"/>
    </row>
    <row r="41" spans="1:9" s="127" customFormat="1" ht="25.5">
      <c r="A41" s="151" t="s">
        <v>420</v>
      </c>
      <c r="B41" s="152" t="s">
        <v>59</v>
      </c>
      <c r="C41" s="153"/>
      <c r="D41" s="266">
        <v>630900000</v>
      </c>
      <c r="E41" s="266">
        <v>19000000</v>
      </c>
      <c r="F41" s="245"/>
      <c r="G41" s="150"/>
      <c r="H41" s="150"/>
      <c r="I41" s="150"/>
    </row>
    <row r="42" spans="1:9" s="127" customFormat="1" ht="25.5">
      <c r="A42" s="151" t="s">
        <v>421</v>
      </c>
      <c r="B42" s="152" t="s">
        <v>10</v>
      </c>
      <c r="C42" s="153"/>
      <c r="D42" s="266">
        <v>104</v>
      </c>
      <c r="E42" s="266">
        <v>104</v>
      </c>
      <c r="F42" s="245"/>
      <c r="G42" s="150"/>
      <c r="H42" s="150"/>
      <c r="I42" s="150"/>
    </row>
    <row r="43" spans="1:9" s="127" customFormat="1" ht="25.5">
      <c r="A43" s="151" t="s">
        <v>422</v>
      </c>
      <c r="B43" s="152" t="s">
        <v>60</v>
      </c>
      <c r="C43" s="153"/>
      <c r="D43" s="266">
        <v>141863206</v>
      </c>
      <c r="E43" s="266">
        <v>95306667</v>
      </c>
      <c r="F43" s="245"/>
      <c r="G43" s="150"/>
      <c r="H43" s="150"/>
      <c r="I43" s="150"/>
    </row>
    <row r="44" spans="1:9" s="127" customFormat="1" ht="25.5">
      <c r="A44" s="151" t="s">
        <v>423</v>
      </c>
      <c r="B44" s="152" t="s">
        <v>61</v>
      </c>
      <c r="C44" s="153"/>
      <c r="D44" s="266" t="s">
        <v>656</v>
      </c>
      <c r="E44" s="266" t="s">
        <v>656</v>
      </c>
      <c r="F44" s="245"/>
      <c r="G44" s="150"/>
      <c r="H44" s="150"/>
      <c r="I44" s="150"/>
    </row>
    <row r="45" spans="1:9" s="127" customFormat="1" ht="25.5">
      <c r="A45" s="146" t="s">
        <v>424</v>
      </c>
      <c r="B45" s="148" t="s">
        <v>5</v>
      </c>
      <c r="C45" s="155"/>
      <c r="D45" s="267">
        <v>906260281</v>
      </c>
      <c r="E45" s="267">
        <v>242009092</v>
      </c>
      <c r="F45" s="245">
        <v>0</v>
      </c>
      <c r="G45" s="150"/>
      <c r="H45" s="150"/>
      <c r="I45" s="150"/>
    </row>
    <row r="46" spans="1:9" s="127" customFormat="1" ht="38.25">
      <c r="A46" s="146" t="s">
        <v>425</v>
      </c>
      <c r="B46" s="148" t="s">
        <v>11</v>
      </c>
      <c r="C46" s="155"/>
      <c r="D46" s="267">
        <v>51493270883</v>
      </c>
      <c r="E46" s="267">
        <v>45928077113</v>
      </c>
      <c r="F46" s="245">
        <v>0</v>
      </c>
      <c r="G46" s="150"/>
      <c r="H46" s="150"/>
      <c r="I46" s="150"/>
    </row>
    <row r="47" spans="1:9" s="127" customFormat="1" ht="25.5">
      <c r="A47" s="151" t="s">
        <v>426</v>
      </c>
      <c r="B47" s="152" t="s">
        <v>12</v>
      </c>
      <c r="C47" s="153"/>
      <c r="D47" s="266">
        <v>47048516500</v>
      </c>
      <c r="E47" s="266">
        <v>42036301400</v>
      </c>
      <c r="F47" s="245"/>
      <c r="G47" s="150"/>
      <c r="H47" s="150"/>
      <c r="I47" s="150"/>
    </row>
    <row r="48" spans="1:9" s="127" customFormat="1" ht="25.5">
      <c r="A48" s="151" t="s">
        <v>427</v>
      </c>
      <c r="B48" s="152" t="s">
        <v>13</v>
      </c>
      <c r="C48" s="153"/>
      <c r="D48" s="266">
        <v>848644619300</v>
      </c>
      <c r="E48" s="266">
        <v>803799453300</v>
      </c>
      <c r="F48" s="245"/>
      <c r="G48" s="150"/>
      <c r="H48" s="150"/>
      <c r="I48" s="150"/>
    </row>
    <row r="49" spans="1:9" s="127" customFormat="1" ht="25.5">
      <c r="A49" s="151" t="s">
        <v>428</v>
      </c>
      <c r="B49" s="152" t="s">
        <v>62</v>
      </c>
      <c r="C49" s="153"/>
      <c r="D49" s="266">
        <v>-801596102800</v>
      </c>
      <c r="E49" s="266">
        <v>-761763151900</v>
      </c>
      <c r="F49" s="245"/>
      <c r="G49" s="150"/>
      <c r="H49" s="150"/>
      <c r="I49" s="150"/>
    </row>
    <row r="50" spans="1:9" s="127" customFormat="1" ht="25.5">
      <c r="A50" s="151" t="s">
        <v>429</v>
      </c>
      <c r="B50" s="152" t="s">
        <v>63</v>
      </c>
      <c r="C50" s="153"/>
      <c r="D50" s="266">
        <v>68129932</v>
      </c>
      <c r="E50" s="266">
        <v>-351459704</v>
      </c>
      <c r="F50" s="245"/>
      <c r="G50" s="150"/>
      <c r="H50" s="150"/>
      <c r="I50" s="150"/>
    </row>
    <row r="51" spans="1:9" s="127" customFormat="1" ht="25.5">
      <c r="A51" s="151" t="s">
        <v>430</v>
      </c>
      <c r="B51" s="152" t="s">
        <v>14</v>
      </c>
      <c r="C51" s="153"/>
      <c r="D51" s="266">
        <v>4376624451</v>
      </c>
      <c r="E51" s="266">
        <v>4243235417</v>
      </c>
      <c r="F51" s="320">
        <f>D51-E51-BCthunhap!D48</f>
        <v>0</v>
      </c>
      <c r="G51" s="150"/>
      <c r="H51" s="150"/>
      <c r="I51" s="150"/>
    </row>
    <row r="52" spans="1:9" s="127" customFormat="1" ht="38.25">
      <c r="A52" s="146" t="s">
        <v>431</v>
      </c>
      <c r="B52" s="148" t="s">
        <v>15</v>
      </c>
      <c r="C52" s="155"/>
      <c r="D52" s="321">
        <v>10944.71</v>
      </c>
      <c r="E52" s="321">
        <v>10925.81</v>
      </c>
      <c r="F52" s="245">
        <v>0</v>
      </c>
      <c r="G52" s="150"/>
      <c r="H52" s="150"/>
      <c r="I52" s="150"/>
    </row>
    <row r="53" spans="1:9" s="127" customFormat="1" ht="25.5">
      <c r="A53" s="146" t="s">
        <v>432</v>
      </c>
      <c r="B53" s="148" t="s">
        <v>64</v>
      </c>
      <c r="C53" s="155"/>
      <c r="D53" s="321" t="s">
        <v>656</v>
      </c>
      <c r="E53" s="321" t="s">
        <v>656</v>
      </c>
      <c r="F53" s="245"/>
      <c r="G53" s="150"/>
      <c r="H53" s="150"/>
      <c r="I53" s="150"/>
    </row>
    <row r="54" spans="1:9" s="127" customFormat="1" ht="28.5" customHeight="1">
      <c r="A54" s="151" t="s">
        <v>433</v>
      </c>
      <c r="B54" s="152" t="s">
        <v>65</v>
      </c>
      <c r="C54" s="153"/>
      <c r="D54" s="322" t="s">
        <v>656</v>
      </c>
      <c r="E54" s="322" t="s">
        <v>656</v>
      </c>
      <c r="F54" s="245"/>
      <c r="G54" s="150"/>
      <c r="H54" s="150"/>
      <c r="I54" s="150"/>
    </row>
    <row r="55" spans="1:9" s="127" customFormat="1" ht="38.25">
      <c r="A55" s="151" t="s">
        <v>434</v>
      </c>
      <c r="B55" s="152" t="s">
        <v>66</v>
      </c>
      <c r="C55" s="153"/>
      <c r="D55" s="322" t="s">
        <v>656</v>
      </c>
      <c r="E55" s="322" t="s">
        <v>656</v>
      </c>
      <c r="F55" s="245"/>
      <c r="G55" s="150"/>
      <c r="H55" s="150"/>
      <c r="I55" s="150"/>
    </row>
    <row r="56" spans="1:9" s="127" customFormat="1" ht="29.25" customHeight="1">
      <c r="A56" s="146" t="s">
        <v>435</v>
      </c>
      <c r="B56" s="148" t="s">
        <v>67</v>
      </c>
      <c r="C56" s="155"/>
      <c r="D56" s="321" t="s">
        <v>656</v>
      </c>
      <c r="E56" s="321" t="s">
        <v>656</v>
      </c>
      <c r="F56" s="245"/>
      <c r="G56" s="150"/>
      <c r="H56" s="150"/>
      <c r="I56" s="150"/>
    </row>
    <row r="57" spans="1:9" s="127" customFormat="1" ht="25.5">
      <c r="A57" s="151" t="s">
        <v>436</v>
      </c>
      <c r="B57" s="152" t="s">
        <v>68</v>
      </c>
      <c r="C57" s="153"/>
      <c r="D57" s="322" t="s">
        <v>656</v>
      </c>
      <c r="E57" s="322" t="s">
        <v>656</v>
      </c>
      <c r="F57" s="245"/>
      <c r="G57" s="150"/>
      <c r="H57" s="150"/>
      <c r="I57" s="150"/>
    </row>
    <row r="58" spans="1:9" s="127" customFormat="1" ht="25.5">
      <c r="A58" s="151" t="s">
        <v>437</v>
      </c>
      <c r="B58" s="152" t="s">
        <v>69</v>
      </c>
      <c r="C58" s="153"/>
      <c r="D58" s="322" t="s">
        <v>656</v>
      </c>
      <c r="E58" s="322" t="s">
        <v>656</v>
      </c>
      <c r="F58" s="245"/>
      <c r="G58" s="150"/>
      <c r="H58" s="150"/>
      <c r="I58" s="150"/>
    </row>
    <row r="59" spans="1:9" s="127" customFormat="1" ht="25.5">
      <c r="A59" s="151" t="s">
        <v>438</v>
      </c>
      <c r="B59" s="152" t="s">
        <v>70</v>
      </c>
      <c r="C59" s="153"/>
      <c r="D59" s="322" t="s">
        <v>656</v>
      </c>
      <c r="E59" s="322" t="s">
        <v>656</v>
      </c>
      <c r="F59" s="245"/>
      <c r="G59" s="150"/>
      <c r="H59" s="150"/>
      <c r="I59" s="150"/>
    </row>
    <row r="60" spans="1:9" s="127" customFormat="1" ht="25.5">
      <c r="A60" s="151" t="s">
        <v>439</v>
      </c>
      <c r="B60" s="152" t="s">
        <v>71</v>
      </c>
      <c r="C60" s="153"/>
      <c r="D60" s="323">
        <v>4704851.6500000004</v>
      </c>
      <c r="E60" s="322">
        <v>4203630.1399999997</v>
      </c>
      <c r="F60" s="245">
        <v>0</v>
      </c>
      <c r="G60" s="150"/>
      <c r="H60" s="150"/>
      <c r="I60" s="150"/>
    </row>
    <row r="61" spans="1:9" s="127" customFormat="1">
      <c r="A61" s="227"/>
      <c r="B61" s="228"/>
      <c r="C61" s="65"/>
      <c r="D61" s="229"/>
      <c r="E61" s="229"/>
      <c r="F61" s="245"/>
      <c r="G61" s="161"/>
    </row>
    <row r="62" spans="1:9" s="127" customFormat="1">
      <c r="A62" s="162"/>
      <c r="B62" s="120"/>
      <c r="C62" s="120"/>
      <c r="D62" s="163"/>
      <c r="E62" s="163"/>
      <c r="F62" s="245"/>
    </row>
    <row r="63" spans="1:9" s="127" customFormat="1">
      <c r="A63" s="135" t="s">
        <v>190</v>
      </c>
      <c r="B63" s="136"/>
      <c r="C63" s="137"/>
      <c r="D63" s="138" t="s">
        <v>191</v>
      </c>
      <c r="E63" s="138"/>
      <c r="F63" s="245"/>
    </row>
    <row r="64" spans="1:9" s="127" customFormat="1">
      <c r="A64" s="230" t="s">
        <v>192</v>
      </c>
      <c r="B64" s="136"/>
      <c r="C64" s="137"/>
      <c r="D64" s="231" t="s">
        <v>193</v>
      </c>
      <c r="E64" s="231"/>
      <c r="F64" s="245"/>
    </row>
    <row r="65" spans="1:6" s="127" customFormat="1">
      <c r="A65" s="136"/>
      <c r="B65" s="136"/>
      <c r="C65" s="137"/>
      <c r="D65" s="137"/>
      <c r="E65" s="137"/>
      <c r="F65" s="245"/>
    </row>
    <row r="66" spans="1:6" s="127" customFormat="1">
      <c r="A66" s="136"/>
      <c r="B66" s="136"/>
      <c r="C66" s="137"/>
      <c r="D66" s="137"/>
      <c r="E66" s="137"/>
      <c r="F66" s="245"/>
    </row>
    <row r="67" spans="1:6" s="127" customFormat="1">
      <c r="A67" s="136"/>
      <c r="B67" s="136"/>
      <c r="C67" s="137"/>
      <c r="D67" s="137"/>
      <c r="E67" s="137"/>
      <c r="F67" s="245"/>
    </row>
    <row r="68" spans="1:6" s="127" customFormat="1">
      <c r="A68" s="136"/>
      <c r="B68" s="136"/>
      <c r="C68" s="137"/>
      <c r="D68" s="137"/>
      <c r="E68" s="137"/>
      <c r="F68" s="245"/>
    </row>
    <row r="69" spans="1:6" s="127" customFormat="1">
      <c r="A69" s="136"/>
      <c r="B69" s="136"/>
      <c r="C69" s="137"/>
      <c r="D69" s="137"/>
      <c r="E69" s="137"/>
      <c r="F69" s="245"/>
    </row>
    <row r="70" spans="1:6" s="127" customFormat="1">
      <c r="A70" s="136"/>
      <c r="B70" s="136"/>
      <c r="C70" s="137"/>
      <c r="D70" s="137"/>
      <c r="E70" s="137"/>
      <c r="F70" s="245"/>
    </row>
    <row r="71" spans="1:6" s="127" customFormat="1">
      <c r="A71" s="140"/>
      <c r="B71" s="140"/>
      <c r="C71" s="137"/>
      <c r="D71" s="141"/>
      <c r="E71" s="141"/>
      <c r="F71" s="245"/>
    </row>
    <row r="72" spans="1:6" s="127" customFormat="1">
      <c r="A72" s="135" t="s">
        <v>257</v>
      </c>
      <c r="B72" s="136"/>
      <c r="C72" s="137"/>
      <c r="D72" s="234" t="s">
        <v>547</v>
      </c>
      <c r="E72" s="138"/>
      <c r="F72" s="245"/>
    </row>
    <row r="73" spans="1:6" s="127" customFormat="1">
      <c r="A73" s="135" t="s">
        <v>548</v>
      </c>
      <c r="B73" s="136"/>
      <c r="C73" s="137"/>
      <c r="D73" s="138"/>
      <c r="E73" s="138"/>
      <c r="F73" s="245"/>
    </row>
    <row r="74" spans="1:6" s="127" customFormat="1">
      <c r="A74" s="127" t="s">
        <v>258</v>
      </c>
      <c r="B74" s="136"/>
      <c r="C74" s="137"/>
      <c r="D74" s="137"/>
      <c r="E74" s="137"/>
      <c r="F74" s="245"/>
    </row>
    <row r="75" spans="1:6" s="127" customFormat="1">
      <c r="A75" s="128"/>
      <c r="B75" s="128"/>
      <c r="E75" s="143"/>
      <c r="F75" s="245"/>
    </row>
    <row r="76" spans="1:6" s="127" customFormat="1">
      <c r="A76" s="128"/>
      <c r="B76" s="128"/>
      <c r="E76" s="143"/>
      <c r="F76" s="245"/>
    </row>
    <row r="77" spans="1:6" s="127" customFormat="1">
      <c r="A77" s="530"/>
      <c r="B77" s="530"/>
      <c r="C77" s="232"/>
      <c r="D77" s="530"/>
      <c r="E77" s="530"/>
      <c r="F77" s="245"/>
    </row>
    <row r="78" spans="1:6" s="127" customFormat="1">
      <c r="A78" s="528"/>
      <c r="B78" s="528"/>
      <c r="C78" s="172"/>
      <c r="D78" s="528"/>
      <c r="E78" s="528"/>
      <c r="F78" s="245"/>
    </row>
    <row r="79" spans="1:6" s="127" customFormat="1" ht="13.15" customHeight="1">
      <c r="A79" s="529"/>
      <c r="B79" s="529"/>
      <c r="C79" s="173"/>
      <c r="D79" s="527"/>
      <c r="E79" s="527"/>
      <c r="F79" s="245"/>
    </row>
    <row r="80" spans="1:6" s="127" customFormat="1">
      <c r="F80" s="245"/>
    </row>
    <row r="81" spans="6:6" s="127" customFormat="1">
      <c r="F81" s="245"/>
    </row>
    <row r="82" spans="6:6" s="127" customFormat="1">
      <c r="F82" s="245"/>
    </row>
    <row r="83" spans="6:6" s="127" customFormat="1">
      <c r="F83" s="245"/>
    </row>
    <row r="84" spans="6:6" s="127" customFormat="1">
      <c r="F84" s="245"/>
    </row>
    <row r="85" spans="6:6" s="127" customFormat="1">
      <c r="F85" s="245"/>
    </row>
    <row r="86" spans="6:6" s="127" customFormat="1">
      <c r="F86" s="245"/>
    </row>
    <row r="87" spans="6:6" s="127" customFormat="1">
      <c r="F87" s="245"/>
    </row>
    <row r="88" spans="6:6" s="127" customFormat="1">
      <c r="F88" s="245"/>
    </row>
    <row r="89" spans="6:6" s="127" customFormat="1">
      <c r="F89" s="245"/>
    </row>
    <row r="90" spans="6:6" s="127" customFormat="1">
      <c r="F90" s="245"/>
    </row>
    <row r="91" spans="6:6" s="127" customFormat="1">
      <c r="F91" s="24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28" zoomScale="85" zoomScaleNormal="100" zoomScaleSheetLayoutView="85" workbookViewId="0">
      <selection activeCell="C46" sqref="C46"/>
    </sheetView>
  </sheetViews>
  <sheetFormatPr defaultRowHeight="15"/>
  <cols>
    <col min="1" max="1" width="9.28515625" style="175" bestFit="1" customWidth="1"/>
    <col min="2" max="2" width="50" style="175" customWidth="1"/>
    <col min="3" max="3" width="13.5703125" style="175" customWidth="1"/>
    <col min="4" max="4" width="22.5703125" style="201" customWidth="1"/>
    <col min="5" max="5" width="22" style="201" customWidth="1"/>
    <col min="6" max="6" width="23.5703125" style="180" customWidth="1"/>
    <col min="7" max="7" width="18" style="175" hidden="1" customWidth="1"/>
    <col min="8" max="8" width="18.85546875" style="175" hidden="1" customWidth="1"/>
    <col min="9" max="9" width="0" style="175" hidden="1" customWidth="1"/>
    <col min="10" max="10" width="11.7109375" style="175" bestFit="1" customWidth="1"/>
    <col min="11" max="16384" width="9.140625" style="175"/>
  </cols>
  <sheetData>
    <row r="1" spans="1:9" ht="23.25" customHeight="1">
      <c r="A1" s="534" t="s">
        <v>551</v>
      </c>
      <c r="B1" s="534"/>
      <c r="C1" s="534"/>
      <c r="D1" s="534"/>
      <c r="E1" s="534"/>
      <c r="F1" s="534"/>
    </row>
    <row r="2" spans="1:9" ht="25.5" customHeight="1">
      <c r="A2" s="535" t="s">
        <v>552</v>
      </c>
      <c r="B2" s="535"/>
      <c r="C2" s="535"/>
      <c r="D2" s="535"/>
      <c r="E2" s="535"/>
      <c r="F2" s="535"/>
    </row>
    <row r="3" spans="1:9" ht="15" customHeight="1">
      <c r="A3" s="525" t="s">
        <v>321</v>
      </c>
      <c r="B3" s="525"/>
      <c r="C3" s="525"/>
      <c r="D3" s="525"/>
      <c r="E3" s="525"/>
      <c r="F3" s="525"/>
    </row>
    <row r="4" spans="1:9">
      <c r="A4" s="525"/>
      <c r="B4" s="525"/>
      <c r="C4" s="525"/>
      <c r="D4" s="525"/>
      <c r="E4" s="525"/>
      <c r="F4" s="525"/>
    </row>
    <row r="5" spans="1:9">
      <c r="A5" s="536" t="str">
        <f>'ngay thang'!B12</f>
        <v>Tại ngày 31 tháng 07 năm 2020/As at 31 July 2020</v>
      </c>
      <c r="B5" s="536"/>
      <c r="C5" s="536"/>
      <c r="D5" s="536"/>
      <c r="E5" s="536"/>
      <c r="F5" s="536"/>
    </row>
    <row r="6" spans="1:9">
      <c r="A6" s="119"/>
      <c r="B6" s="119"/>
      <c r="C6" s="119"/>
      <c r="D6" s="119"/>
      <c r="E6" s="119"/>
      <c r="F6" s="177"/>
    </row>
    <row r="7" spans="1:9" ht="30" customHeight="1">
      <c r="A7" s="521" t="s">
        <v>263</v>
      </c>
      <c r="B7" s="521"/>
      <c r="C7" s="521" t="s">
        <v>545</v>
      </c>
      <c r="D7" s="521"/>
      <c r="E7" s="521"/>
      <c r="F7" s="521"/>
    </row>
    <row r="8" spans="1:9" ht="30" customHeight="1">
      <c r="A8" s="520" t="s">
        <v>262</v>
      </c>
      <c r="B8" s="520"/>
      <c r="C8" s="520" t="s">
        <v>264</v>
      </c>
      <c r="D8" s="520"/>
      <c r="E8" s="520"/>
      <c r="F8" s="520"/>
    </row>
    <row r="9" spans="1:9" ht="30" customHeight="1">
      <c r="A9" s="521" t="s">
        <v>265</v>
      </c>
      <c r="B9" s="521"/>
      <c r="C9" s="521" t="s">
        <v>351</v>
      </c>
      <c r="D9" s="521"/>
      <c r="E9" s="521"/>
      <c r="F9" s="521"/>
    </row>
    <row r="10" spans="1:9" ht="30" customHeight="1">
      <c r="A10" s="520" t="s">
        <v>266</v>
      </c>
      <c r="B10" s="520"/>
      <c r="C10" s="520" t="str">
        <f>'ngay thang'!B14</f>
        <v>Ngày 04 tháng 08 năm 2020
04 Aug 2020</v>
      </c>
      <c r="D10" s="520"/>
      <c r="E10" s="520"/>
      <c r="F10" s="520"/>
    </row>
    <row r="11" spans="1:9" ht="19.5" customHeight="1">
      <c r="A11" s="124"/>
      <c r="B11" s="124"/>
      <c r="C11" s="124"/>
      <c r="D11" s="124"/>
      <c r="E11" s="124"/>
      <c r="F11" s="124"/>
    </row>
    <row r="12" spans="1:9" ht="21.75" customHeight="1">
      <c r="A12" s="178" t="s">
        <v>322</v>
      </c>
      <c r="D12" s="179"/>
      <c r="E12" s="179"/>
    </row>
    <row r="13" spans="1:9" ht="53.25" customHeight="1">
      <c r="A13" s="181" t="s">
        <v>213</v>
      </c>
      <c r="B13" s="181" t="s">
        <v>214</v>
      </c>
      <c r="C13" s="181" t="s">
        <v>215</v>
      </c>
      <c r="D13" s="145" t="s">
        <v>345</v>
      </c>
      <c r="E13" s="182" t="s">
        <v>346</v>
      </c>
      <c r="F13" s="183" t="s">
        <v>250</v>
      </c>
      <c r="H13" s="184" t="s">
        <v>253</v>
      </c>
      <c r="I13" s="184"/>
    </row>
    <row r="14" spans="1:9" s="92" customFormat="1" ht="25.5">
      <c r="A14" s="76" t="s">
        <v>46</v>
      </c>
      <c r="B14" s="77" t="s">
        <v>270</v>
      </c>
      <c r="C14" s="73" t="s">
        <v>88</v>
      </c>
      <c r="D14" s="269"/>
      <c r="E14" s="78"/>
      <c r="F14" s="243"/>
    </row>
    <row r="15" spans="1:9" s="92" customFormat="1" ht="25.5">
      <c r="A15" s="76" t="s">
        <v>89</v>
      </c>
      <c r="B15" s="73" t="s">
        <v>440</v>
      </c>
      <c r="C15" s="73" t="s">
        <v>90</v>
      </c>
      <c r="D15" s="270">
        <v>11724502144</v>
      </c>
      <c r="E15" s="79">
        <v>11330124989</v>
      </c>
      <c r="F15" s="80">
        <v>1.0393435400351272</v>
      </c>
    </row>
    <row r="16" spans="1:9" s="92" customFormat="1" ht="25.5">
      <c r="A16" s="76"/>
      <c r="B16" s="81" t="s">
        <v>441</v>
      </c>
      <c r="C16" s="73" t="s">
        <v>91</v>
      </c>
      <c r="D16" s="271"/>
      <c r="E16" s="82"/>
      <c r="F16" s="80" t="s">
        <v>659</v>
      </c>
    </row>
    <row r="17" spans="1:6" s="92" customFormat="1" ht="25.5">
      <c r="A17" s="76"/>
      <c r="B17" s="81" t="s">
        <v>442</v>
      </c>
      <c r="C17" s="73" t="s">
        <v>92</v>
      </c>
      <c r="D17" s="270">
        <v>6724502144</v>
      </c>
      <c r="E17" s="79">
        <v>7330124989</v>
      </c>
      <c r="F17" s="80">
        <v>1.0706646218887939</v>
      </c>
    </row>
    <row r="18" spans="1:6" s="92" customFormat="1" ht="25.5">
      <c r="A18" s="76"/>
      <c r="B18" s="81" t="s">
        <v>443</v>
      </c>
      <c r="C18" s="73" t="s">
        <v>93</v>
      </c>
      <c r="D18" s="270">
        <v>5000000000</v>
      </c>
      <c r="E18" s="79">
        <v>4000000000</v>
      </c>
      <c r="F18" s="80">
        <v>1</v>
      </c>
    </row>
    <row r="19" spans="1:6" s="92" customFormat="1" ht="25.5">
      <c r="A19" s="76" t="s">
        <v>94</v>
      </c>
      <c r="B19" s="73" t="s">
        <v>444</v>
      </c>
      <c r="C19" s="73" t="s">
        <v>95</v>
      </c>
      <c r="D19" s="270">
        <v>39214317519</v>
      </c>
      <c r="E19" s="79">
        <v>33792115804</v>
      </c>
      <c r="F19" s="80">
        <v>1.4590693067339364</v>
      </c>
    </row>
    <row r="20" spans="1:6" s="92" customFormat="1" ht="25.5">
      <c r="A20" s="76"/>
      <c r="B20" s="81" t="s">
        <v>445</v>
      </c>
      <c r="C20" s="73" t="s">
        <v>96</v>
      </c>
      <c r="D20" s="270"/>
      <c r="E20" s="79"/>
      <c r="F20" s="80" t="s">
        <v>659</v>
      </c>
    </row>
    <row r="21" spans="1:6" s="92" customFormat="1" ht="25.5">
      <c r="A21" s="76"/>
      <c r="B21" s="81" t="s">
        <v>446</v>
      </c>
      <c r="C21" s="73" t="s">
        <v>97</v>
      </c>
      <c r="D21" s="270">
        <v>27211863799</v>
      </c>
      <c r="E21" s="79">
        <v>21789662084</v>
      </c>
      <c r="F21" s="80">
        <v>1.0124872179378865</v>
      </c>
    </row>
    <row r="22" spans="1:6" s="92" customFormat="1" ht="25.5">
      <c r="A22" s="76"/>
      <c r="B22" s="81" t="s">
        <v>447</v>
      </c>
      <c r="C22" s="73" t="s">
        <v>195</v>
      </c>
      <c r="D22" s="270">
        <v>12002453720</v>
      </c>
      <c r="E22" s="79">
        <v>12002453720</v>
      </c>
      <c r="F22" s="80" t="s">
        <v>659</v>
      </c>
    </row>
    <row r="23" spans="1:6" s="92" customFormat="1" ht="25.5">
      <c r="A23" s="76"/>
      <c r="B23" s="81" t="s">
        <v>330</v>
      </c>
      <c r="C23" s="73" t="s">
        <v>196</v>
      </c>
      <c r="D23" s="270"/>
      <c r="E23" s="79"/>
      <c r="F23" s="80" t="s">
        <v>659</v>
      </c>
    </row>
    <row r="24" spans="1:6" s="92" customFormat="1" ht="25.5">
      <c r="A24" s="76" t="s">
        <v>98</v>
      </c>
      <c r="B24" s="73" t="s">
        <v>448</v>
      </c>
      <c r="C24" s="73" t="s">
        <v>99</v>
      </c>
      <c r="D24" s="270">
        <v>872749858</v>
      </c>
      <c r="E24" s="79">
        <v>552630344</v>
      </c>
      <c r="F24" s="80">
        <v>1.3352438770287969</v>
      </c>
    </row>
    <row r="25" spans="1:6" s="92" customFormat="1" ht="25.5">
      <c r="A25" s="76" t="s">
        <v>100</v>
      </c>
      <c r="B25" s="73" t="s">
        <v>449</v>
      </c>
      <c r="C25" s="73" t="s">
        <v>101</v>
      </c>
      <c r="D25" s="270">
        <v>587961643</v>
      </c>
      <c r="E25" s="79">
        <v>495215068</v>
      </c>
      <c r="F25" s="80">
        <v>650.32163489136815</v>
      </c>
    </row>
    <row r="26" spans="1:6" s="92" customFormat="1" ht="25.5">
      <c r="A26" s="76" t="s">
        <v>102</v>
      </c>
      <c r="B26" s="73" t="s">
        <v>450</v>
      </c>
      <c r="C26" s="73" t="s">
        <v>103</v>
      </c>
      <c r="D26" s="270"/>
      <c r="E26" s="79"/>
      <c r="F26" s="80" t="s">
        <v>659</v>
      </c>
    </row>
    <row r="27" spans="1:6" s="93" customFormat="1" ht="25.5">
      <c r="A27" s="76"/>
      <c r="B27" s="81" t="s">
        <v>451</v>
      </c>
      <c r="C27" s="73" t="s">
        <v>271</v>
      </c>
      <c r="D27" s="270"/>
      <c r="E27" s="79"/>
      <c r="F27" s="80" t="s">
        <v>659</v>
      </c>
    </row>
    <row r="28" spans="1:6" s="93" customFormat="1" ht="25.5">
      <c r="A28" s="76"/>
      <c r="B28" s="81" t="s">
        <v>272</v>
      </c>
      <c r="C28" s="73" t="s">
        <v>273</v>
      </c>
      <c r="D28" s="270"/>
      <c r="E28" s="79"/>
      <c r="F28" s="80" t="s">
        <v>659</v>
      </c>
    </row>
    <row r="29" spans="1:6" s="92" customFormat="1" ht="25.5">
      <c r="A29" s="76" t="s">
        <v>104</v>
      </c>
      <c r="B29" s="73" t="s">
        <v>452</v>
      </c>
      <c r="C29" s="73" t="s">
        <v>105</v>
      </c>
      <c r="D29" s="270"/>
      <c r="E29" s="79"/>
      <c r="F29" s="80" t="s">
        <v>659</v>
      </c>
    </row>
    <row r="30" spans="1:6" s="92" customFormat="1" ht="25.5">
      <c r="A30" s="76" t="s">
        <v>106</v>
      </c>
      <c r="B30" s="73" t="s">
        <v>453</v>
      </c>
      <c r="C30" s="73" t="s">
        <v>107</v>
      </c>
      <c r="D30" s="270"/>
      <c r="E30" s="79"/>
      <c r="F30" s="80" t="s">
        <v>659</v>
      </c>
    </row>
    <row r="31" spans="1:6" s="94" customFormat="1" ht="25.5">
      <c r="A31" s="83" t="s">
        <v>108</v>
      </c>
      <c r="B31" s="77" t="s">
        <v>274</v>
      </c>
      <c r="C31" s="77" t="s">
        <v>109</v>
      </c>
      <c r="D31" s="272">
        <v>52399531164</v>
      </c>
      <c r="E31" s="84">
        <v>46170086205</v>
      </c>
      <c r="F31" s="80">
        <v>1.3501044621575307</v>
      </c>
    </row>
    <row r="32" spans="1:6" s="92" customFormat="1" ht="25.5">
      <c r="A32" s="83" t="s">
        <v>56</v>
      </c>
      <c r="B32" s="77" t="s">
        <v>275</v>
      </c>
      <c r="C32" s="73" t="s">
        <v>110</v>
      </c>
      <c r="D32" s="270"/>
      <c r="E32" s="79"/>
      <c r="F32" s="80" t="s">
        <v>659</v>
      </c>
    </row>
    <row r="33" spans="1:10" s="92" customFormat="1" ht="38.25" customHeight="1">
      <c r="A33" s="83" t="s">
        <v>111</v>
      </c>
      <c r="B33" s="77" t="s">
        <v>454</v>
      </c>
      <c r="C33" s="77" t="s">
        <v>112</v>
      </c>
      <c r="D33" s="272">
        <v>21574770</v>
      </c>
      <c r="E33" s="84"/>
      <c r="F33" s="80">
        <v>5.759007009611336E-3</v>
      </c>
    </row>
    <row r="34" spans="1:10" s="92" customFormat="1" ht="25.5">
      <c r="A34" s="76"/>
      <c r="B34" s="81" t="s">
        <v>657</v>
      </c>
      <c r="C34" s="73" t="s">
        <v>259</v>
      </c>
      <c r="D34" s="270"/>
      <c r="E34" s="79"/>
      <c r="F34" s="80"/>
    </row>
    <row r="35" spans="1:10" s="92" customFormat="1" ht="25.5">
      <c r="A35" s="76"/>
      <c r="B35" s="81" t="s">
        <v>455</v>
      </c>
      <c r="C35" s="73" t="s">
        <v>276</v>
      </c>
      <c r="D35" s="270">
        <v>21574770</v>
      </c>
      <c r="E35" s="79"/>
      <c r="F35" s="80">
        <v>0</v>
      </c>
    </row>
    <row r="36" spans="1:10" s="92" customFormat="1" ht="25.5">
      <c r="A36" s="83" t="s">
        <v>113</v>
      </c>
      <c r="B36" s="77" t="s">
        <v>456</v>
      </c>
      <c r="C36" s="77" t="s">
        <v>114</v>
      </c>
      <c r="D36" s="272">
        <v>884685511</v>
      </c>
      <c r="E36" s="84">
        <v>242009092</v>
      </c>
      <c r="F36" s="80">
        <v>1.5895095506195331</v>
      </c>
    </row>
    <row r="37" spans="1:10" s="92" customFormat="1" ht="25.5">
      <c r="A37" s="76"/>
      <c r="B37" s="73" t="s">
        <v>457</v>
      </c>
      <c r="C37" s="73" t="s">
        <v>260</v>
      </c>
      <c r="D37" s="270">
        <v>104</v>
      </c>
      <c r="E37" s="79">
        <v>104</v>
      </c>
      <c r="F37" s="80" t="s">
        <v>659</v>
      </c>
    </row>
    <row r="38" spans="1:10" s="92" customFormat="1" ht="25.5">
      <c r="A38" s="76"/>
      <c r="B38" s="73" t="s">
        <v>458</v>
      </c>
      <c r="C38" s="73" t="s">
        <v>261</v>
      </c>
      <c r="D38" s="270">
        <v>630900000</v>
      </c>
      <c r="E38" s="79">
        <v>19000000</v>
      </c>
      <c r="F38" s="80">
        <v>1.8315909196114919</v>
      </c>
    </row>
    <row r="39" spans="1:10" s="92" customFormat="1" ht="25.5">
      <c r="A39" s="76"/>
      <c r="B39" s="73" t="s">
        <v>331</v>
      </c>
      <c r="C39" s="73" t="s">
        <v>197</v>
      </c>
      <c r="D39" s="270"/>
      <c r="E39" s="79"/>
      <c r="F39" s="80" t="s">
        <v>659</v>
      </c>
    </row>
    <row r="40" spans="1:10" s="92" customFormat="1" ht="25.5">
      <c r="A40" s="76"/>
      <c r="B40" s="73" t="s">
        <v>459</v>
      </c>
      <c r="C40" s="73" t="s">
        <v>201</v>
      </c>
      <c r="D40" s="270">
        <v>15000000</v>
      </c>
      <c r="E40" s="79">
        <v>45000000</v>
      </c>
      <c r="F40" s="80">
        <v>1</v>
      </c>
    </row>
    <row r="41" spans="1:10" s="92" customFormat="1" ht="38.25">
      <c r="A41" s="76"/>
      <c r="B41" s="73" t="s">
        <v>536</v>
      </c>
      <c r="C41" s="73" t="s">
        <v>198</v>
      </c>
      <c r="D41" s="270">
        <v>46557356</v>
      </c>
      <c r="E41" s="79">
        <v>39781403</v>
      </c>
      <c r="F41" s="80" t="s">
        <v>659</v>
      </c>
    </row>
    <row r="42" spans="1:10" s="92" customFormat="1" ht="25.5">
      <c r="A42" s="76"/>
      <c r="B42" s="73" t="s">
        <v>334</v>
      </c>
      <c r="C42" s="73" t="s">
        <v>204</v>
      </c>
      <c r="D42" s="270">
        <v>7208051</v>
      </c>
      <c r="E42" s="79">
        <v>5879944</v>
      </c>
      <c r="F42" s="80">
        <v>1.4228951447402602</v>
      </c>
    </row>
    <row r="43" spans="1:10" s="92" customFormat="1" ht="25.5">
      <c r="A43" s="76"/>
      <c r="B43" s="73" t="s">
        <v>332</v>
      </c>
      <c r="C43" s="73" t="s">
        <v>200</v>
      </c>
      <c r="D43" s="270">
        <v>88806215</v>
      </c>
      <c r="E43" s="79">
        <v>50671111</v>
      </c>
      <c r="F43" s="80">
        <v>0.96948797106831142</v>
      </c>
    </row>
    <row r="44" spans="1:10" s="92" customFormat="1" ht="26.25" customHeight="1">
      <c r="A44" s="76"/>
      <c r="B44" s="73" t="s">
        <v>333</v>
      </c>
      <c r="C44" s="73" t="s">
        <v>199</v>
      </c>
      <c r="D44" s="270">
        <v>20056991</v>
      </c>
      <c r="E44" s="79">
        <v>16035556</v>
      </c>
      <c r="F44" s="80">
        <v>0.98453174614394423</v>
      </c>
      <c r="J44" s="107"/>
    </row>
    <row r="45" spans="1:10" s="92" customFormat="1" ht="26.25" customHeight="1">
      <c r="A45" s="76"/>
      <c r="B45" s="73" t="s">
        <v>460</v>
      </c>
      <c r="C45" s="73" t="s">
        <v>203</v>
      </c>
      <c r="D45" s="270">
        <v>5500000</v>
      </c>
      <c r="E45" s="79">
        <v>4400000</v>
      </c>
      <c r="F45" s="80">
        <v>1</v>
      </c>
    </row>
    <row r="46" spans="1:10" s="92" customFormat="1" ht="25.5">
      <c r="A46" s="76"/>
      <c r="B46" s="73" t="s">
        <v>461</v>
      </c>
      <c r="C46" s="514" t="s">
        <v>245</v>
      </c>
      <c r="D46" s="270">
        <v>16500000</v>
      </c>
      <c r="E46" s="79">
        <v>13200000</v>
      </c>
      <c r="F46" s="80">
        <v>1</v>
      </c>
    </row>
    <row r="47" spans="1:10" s="92" customFormat="1" ht="25.5">
      <c r="A47" s="76"/>
      <c r="B47" s="73" t="s">
        <v>462</v>
      </c>
      <c r="C47" s="73" t="s">
        <v>206</v>
      </c>
      <c r="D47" s="270">
        <v>11000000</v>
      </c>
      <c r="E47" s="79">
        <v>11000000</v>
      </c>
      <c r="F47" s="80">
        <v>1</v>
      </c>
    </row>
    <row r="48" spans="1:10" s="92" customFormat="1" ht="25.5">
      <c r="A48" s="76"/>
      <c r="B48" s="73" t="s">
        <v>336</v>
      </c>
      <c r="C48" s="73" t="s">
        <v>202</v>
      </c>
      <c r="D48" s="270">
        <v>38409863</v>
      </c>
      <c r="E48" s="79">
        <v>32819695</v>
      </c>
      <c r="F48" s="80">
        <v>0.95452541217391784</v>
      </c>
    </row>
    <row r="49" spans="1:10" s="92" customFormat="1" ht="25.5">
      <c r="A49" s="76"/>
      <c r="B49" s="73" t="s">
        <v>463</v>
      </c>
      <c r="C49" s="73" t="s">
        <v>205</v>
      </c>
      <c r="D49" s="270">
        <v>4644774</v>
      </c>
      <c r="E49" s="79">
        <v>4221279</v>
      </c>
      <c r="F49" s="80">
        <v>0.79969250370166312</v>
      </c>
    </row>
    <row r="50" spans="1:10" s="92" customFormat="1" ht="51">
      <c r="A50" s="76"/>
      <c r="B50" s="73" t="s">
        <v>335</v>
      </c>
      <c r="C50" s="73" t="s">
        <v>515</v>
      </c>
      <c r="D50" s="270"/>
      <c r="E50" s="79"/>
      <c r="F50" s="80" t="s">
        <v>659</v>
      </c>
    </row>
    <row r="51" spans="1:10" s="92" customFormat="1" ht="25.5">
      <c r="A51" s="76"/>
      <c r="B51" s="73" t="s">
        <v>517</v>
      </c>
      <c r="C51" s="73" t="s">
        <v>516</v>
      </c>
      <c r="D51" s="270">
        <v>2157</v>
      </c>
      <c r="E51" s="79"/>
      <c r="F51" s="80">
        <v>5.7577884967020179E-3</v>
      </c>
    </row>
    <row r="52" spans="1:10" s="92" customFormat="1" ht="25.5">
      <c r="A52" s="76"/>
      <c r="B52" s="73" t="s">
        <v>518</v>
      </c>
      <c r="C52" s="73" t="s">
        <v>537</v>
      </c>
      <c r="D52" s="270">
        <v>100000</v>
      </c>
      <c r="E52" s="79"/>
      <c r="F52" s="80">
        <v>0.26693360026693358</v>
      </c>
    </row>
    <row r="53" spans="1:10" s="92" customFormat="1" ht="25.5">
      <c r="A53" s="76"/>
      <c r="B53" s="73" t="s">
        <v>514</v>
      </c>
      <c r="C53" s="73" t="s">
        <v>538</v>
      </c>
      <c r="D53" s="270"/>
      <c r="E53" s="79"/>
      <c r="F53" s="80">
        <v>0</v>
      </c>
    </row>
    <row r="54" spans="1:10" s="92" customFormat="1" ht="25.5">
      <c r="A54" s="83" t="s">
        <v>115</v>
      </c>
      <c r="B54" s="77" t="s">
        <v>464</v>
      </c>
      <c r="C54" s="77" t="s">
        <v>116</v>
      </c>
      <c r="D54" s="273">
        <v>906260281</v>
      </c>
      <c r="E54" s="85">
        <v>242009092</v>
      </c>
      <c r="F54" s="80">
        <v>0.21061893732379433</v>
      </c>
    </row>
    <row r="55" spans="1:10" s="92" customFormat="1" ht="25.5">
      <c r="A55" s="76"/>
      <c r="B55" s="86" t="s">
        <v>465</v>
      </c>
      <c r="C55" s="73" t="s">
        <v>117</v>
      </c>
      <c r="D55" s="272">
        <v>51493270883</v>
      </c>
      <c r="E55" s="84">
        <v>45928077113</v>
      </c>
      <c r="F55" s="80">
        <v>1.4921857014732021</v>
      </c>
    </row>
    <row r="56" spans="1:10" s="92" customFormat="1" ht="25.5">
      <c r="A56" s="76"/>
      <c r="B56" s="81" t="s">
        <v>466</v>
      </c>
      <c r="C56" s="73" t="s">
        <v>118</v>
      </c>
      <c r="D56" s="274">
        <v>4704851.6500000004</v>
      </c>
      <c r="E56" s="87">
        <v>4203630.1399999997</v>
      </c>
      <c r="F56" s="80">
        <v>1.4210552933497502</v>
      </c>
    </row>
    <row r="57" spans="1:10" s="92" customFormat="1" ht="25.5">
      <c r="A57" s="76"/>
      <c r="B57" s="81" t="s">
        <v>467</v>
      </c>
      <c r="C57" s="73" t="s">
        <v>119</v>
      </c>
      <c r="D57" s="274">
        <v>10944.71</v>
      </c>
      <c r="E57" s="87">
        <v>10925.81</v>
      </c>
      <c r="F57" s="80">
        <v>1.050054734773803</v>
      </c>
      <c r="J57" s="510"/>
    </row>
    <row r="58" spans="1:10">
      <c r="A58" s="185"/>
      <c r="B58" s="186"/>
      <c r="C58" s="187"/>
      <c r="D58" s="188"/>
      <c r="E58" s="188"/>
      <c r="F58" s="189"/>
      <c r="I58" s="190"/>
    </row>
    <row r="59" spans="1:10" ht="11.25" customHeight="1">
      <c r="A59" s="157"/>
      <c r="B59" s="191"/>
      <c r="C59" s="157"/>
      <c r="D59" s="192"/>
      <c r="E59" s="192"/>
      <c r="F59" s="193"/>
    </row>
    <row r="60" spans="1:10">
      <c r="A60" s="194" t="s">
        <v>190</v>
      </c>
      <c r="B60" s="157"/>
      <c r="C60" s="195"/>
      <c r="D60" s="196" t="s">
        <v>191</v>
      </c>
      <c r="E60" s="192"/>
      <c r="F60" s="193"/>
    </row>
    <row r="61" spans="1:10">
      <c r="A61" s="197" t="s">
        <v>192</v>
      </c>
      <c r="B61" s="157"/>
      <c r="C61" s="195"/>
      <c r="D61" s="198" t="s">
        <v>193</v>
      </c>
      <c r="E61" s="192"/>
      <c r="F61" s="193"/>
    </row>
    <row r="62" spans="1:10">
      <c r="A62" s="157"/>
      <c r="B62" s="157"/>
      <c r="C62" s="195"/>
      <c r="D62" s="195"/>
      <c r="E62" s="192"/>
      <c r="F62" s="193"/>
    </row>
    <row r="63" spans="1:10">
      <c r="A63" s="157"/>
      <c r="B63" s="157"/>
      <c r="C63" s="195"/>
      <c r="D63" s="195"/>
      <c r="E63" s="192"/>
      <c r="F63" s="193"/>
    </row>
    <row r="64" spans="1:10">
      <c r="A64" s="157"/>
      <c r="B64" s="157"/>
      <c r="C64" s="195"/>
      <c r="D64" s="195"/>
      <c r="E64" s="192"/>
      <c r="F64" s="193"/>
    </row>
    <row r="65" spans="1:6">
      <c r="A65" s="157"/>
      <c r="B65" s="157"/>
      <c r="C65" s="195"/>
      <c r="D65" s="195"/>
      <c r="E65" s="192"/>
      <c r="F65" s="193"/>
    </row>
    <row r="66" spans="1:6">
      <c r="A66" s="157"/>
      <c r="B66" s="157"/>
      <c r="C66" s="195"/>
      <c r="D66" s="195"/>
      <c r="E66" s="192"/>
      <c r="F66" s="193"/>
    </row>
    <row r="67" spans="1:6">
      <c r="A67" s="157"/>
      <c r="B67" s="157"/>
      <c r="C67" s="195"/>
      <c r="D67" s="195"/>
      <c r="E67" s="192"/>
      <c r="F67" s="193"/>
    </row>
    <row r="68" spans="1:6">
      <c r="A68" s="157"/>
      <c r="B68" s="157"/>
      <c r="C68" s="195"/>
      <c r="D68" s="195"/>
      <c r="E68" s="192"/>
      <c r="F68" s="193"/>
    </row>
    <row r="69" spans="1:6">
      <c r="A69" s="157"/>
      <c r="B69" s="157"/>
      <c r="C69" s="195"/>
      <c r="D69" s="195"/>
      <c r="E69" s="192"/>
      <c r="F69" s="193"/>
    </row>
    <row r="70" spans="1:6">
      <c r="A70" s="170"/>
      <c r="B70" s="170"/>
      <c r="C70" s="195"/>
      <c r="D70" s="171"/>
      <c r="E70" s="199"/>
      <c r="F70" s="200"/>
    </row>
    <row r="71" spans="1:6">
      <c r="A71" s="164" t="s">
        <v>257</v>
      </c>
      <c r="B71" s="157"/>
      <c r="C71" s="195"/>
      <c r="D71" s="167" t="s">
        <v>547</v>
      </c>
      <c r="E71" s="192"/>
      <c r="F71" s="193"/>
    </row>
    <row r="72" spans="1:6">
      <c r="A72" s="164" t="s">
        <v>548</v>
      </c>
      <c r="B72" s="157"/>
      <c r="C72" s="195"/>
      <c r="D72" s="167"/>
      <c r="E72" s="192"/>
      <c r="F72" s="193"/>
    </row>
    <row r="73" spans="1:6">
      <c r="A73" s="157" t="s">
        <v>258</v>
      </c>
      <c r="B73" s="157"/>
      <c r="C73" s="195"/>
      <c r="D73" s="166"/>
      <c r="E73" s="192"/>
      <c r="F73" s="193"/>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view="pageBreakPreview" topLeftCell="A25" zoomScale="85" zoomScaleNormal="100" zoomScaleSheetLayoutView="85" workbookViewId="0">
      <selection activeCell="D17" sqref="D17:F17"/>
    </sheetView>
  </sheetViews>
  <sheetFormatPr defaultRowHeight="15"/>
  <cols>
    <col min="1" max="1" width="7.140625" style="175" customWidth="1"/>
    <col min="2" max="2" width="48.5703125" style="175" customWidth="1"/>
    <col min="3" max="3" width="9.140625" style="175"/>
    <col min="4" max="4" width="21.85546875" style="201" customWidth="1"/>
    <col min="5" max="5" width="21.140625" style="201" customWidth="1"/>
    <col min="6" max="6" width="19.5703125" style="201" customWidth="1"/>
    <col min="7" max="7" width="15" style="175" customWidth="1"/>
    <col min="8" max="8" width="24.5703125" style="175" customWidth="1"/>
    <col min="9" max="13" width="9.140625" style="175" customWidth="1"/>
    <col min="14" max="14" width="9.140625" style="175"/>
    <col min="15" max="15" width="12.5703125" style="175" bestFit="1" customWidth="1"/>
    <col min="16" max="16384" width="9.140625" style="175"/>
  </cols>
  <sheetData>
    <row r="1" spans="1:20" ht="23.25" customHeight="1">
      <c r="A1" s="534" t="s">
        <v>553</v>
      </c>
      <c r="B1" s="534"/>
      <c r="C1" s="534"/>
      <c r="D1" s="534"/>
      <c r="E1" s="534"/>
      <c r="F1" s="534"/>
    </row>
    <row r="2" spans="1:20" ht="33" customHeight="1">
      <c r="A2" s="535" t="s">
        <v>552</v>
      </c>
      <c r="B2" s="535"/>
      <c r="C2" s="535"/>
      <c r="D2" s="535"/>
      <c r="E2" s="535"/>
      <c r="F2" s="535"/>
    </row>
    <row r="3" spans="1:20" ht="15" customHeight="1">
      <c r="A3" s="525" t="s">
        <v>321</v>
      </c>
      <c r="B3" s="525"/>
      <c r="C3" s="525"/>
      <c r="D3" s="525"/>
      <c r="E3" s="525"/>
      <c r="F3" s="525"/>
    </row>
    <row r="4" spans="1:20">
      <c r="A4" s="525"/>
      <c r="B4" s="525"/>
      <c r="C4" s="525"/>
      <c r="D4" s="525"/>
      <c r="E4" s="525"/>
      <c r="F4" s="525"/>
    </row>
    <row r="5" spans="1:20" s="18" customFormat="1">
      <c r="A5" s="537" t="str">
        <f>'ngay thang'!B10</f>
        <v>Tháng 7 năm 2020/July 2020</v>
      </c>
      <c r="B5" s="537"/>
      <c r="C5" s="537"/>
      <c r="D5" s="537"/>
      <c r="E5" s="537"/>
      <c r="F5" s="537"/>
    </row>
    <row r="6" spans="1:20">
      <c r="A6" s="119"/>
      <c r="B6" s="119"/>
      <c r="C6" s="119"/>
      <c r="D6" s="119"/>
      <c r="E6" s="119"/>
      <c r="F6" s="127"/>
    </row>
    <row r="7" spans="1:20" ht="30" customHeight="1">
      <c r="A7" s="521" t="s">
        <v>263</v>
      </c>
      <c r="B7" s="521"/>
      <c r="C7" s="521" t="s">
        <v>545</v>
      </c>
      <c r="D7" s="521"/>
      <c r="E7" s="521"/>
      <c r="F7" s="521"/>
    </row>
    <row r="8" spans="1:20" ht="30" customHeight="1">
      <c r="A8" s="520" t="s">
        <v>262</v>
      </c>
      <c r="B8" s="520"/>
      <c r="C8" s="520" t="s">
        <v>264</v>
      </c>
      <c r="D8" s="520"/>
      <c r="E8" s="520"/>
      <c r="F8" s="520"/>
    </row>
    <row r="9" spans="1:20" ht="30" customHeight="1">
      <c r="A9" s="521" t="s">
        <v>265</v>
      </c>
      <c r="B9" s="521"/>
      <c r="C9" s="521" t="s">
        <v>351</v>
      </c>
      <c r="D9" s="521"/>
      <c r="E9" s="521"/>
      <c r="F9" s="521"/>
    </row>
    <row r="10" spans="1:20" ht="30" customHeight="1">
      <c r="A10" s="520" t="s">
        <v>266</v>
      </c>
      <c r="B10" s="520"/>
      <c r="C10" s="520" t="str">
        <f>'ngay thang'!B14</f>
        <v>Ngày 04 tháng 08 năm 2020
04 Aug 2020</v>
      </c>
      <c r="D10" s="520"/>
      <c r="E10" s="520"/>
      <c r="F10" s="520"/>
    </row>
    <row r="11" spans="1:20" ht="24" customHeight="1">
      <c r="A11" s="124"/>
      <c r="B11" s="124"/>
      <c r="C11" s="124"/>
      <c r="D11" s="124"/>
      <c r="E11" s="124"/>
      <c r="F11" s="124"/>
    </row>
    <row r="12" spans="1:20" ht="21" customHeight="1">
      <c r="A12" s="178" t="s">
        <v>323</v>
      </c>
      <c r="D12" s="179"/>
      <c r="E12" s="179"/>
      <c r="F12" s="179"/>
    </row>
    <row r="13" spans="1:20" ht="43.5" customHeight="1">
      <c r="A13" s="181" t="s">
        <v>213</v>
      </c>
      <c r="B13" s="236" t="s">
        <v>187</v>
      </c>
      <c r="C13" s="236" t="s">
        <v>215</v>
      </c>
      <c r="D13" s="237" t="s">
        <v>345</v>
      </c>
      <c r="E13" s="237" t="s">
        <v>346</v>
      </c>
      <c r="F13" s="237" t="s">
        <v>246</v>
      </c>
    </row>
    <row r="14" spans="1:20" s="202" customFormat="1" ht="25.5">
      <c r="A14" s="91" t="s">
        <v>46</v>
      </c>
      <c r="B14" s="238" t="s">
        <v>468</v>
      </c>
      <c r="C14" s="238" t="s">
        <v>120</v>
      </c>
      <c r="D14" s="275">
        <v>349284366</v>
      </c>
      <c r="E14" s="275">
        <v>266163178</v>
      </c>
      <c r="F14" s="275">
        <v>2047125599</v>
      </c>
      <c r="G14" s="203"/>
      <c r="H14" s="203"/>
      <c r="I14" s="203"/>
      <c r="J14" s="203"/>
      <c r="L14" s="203"/>
      <c r="M14" s="203"/>
      <c r="N14" s="203"/>
      <c r="O14" s="203"/>
      <c r="P14" s="203"/>
      <c r="Q14" s="203"/>
      <c r="R14" s="203"/>
      <c r="S14" s="203"/>
      <c r="T14" s="203"/>
    </row>
    <row r="15" spans="1:20" s="89" customFormat="1" ht="25.5">
      <c r="A15" s="88">
        <v>1</v>
      </c>
      <c r="B15" s="239" t="s">
        <v>469</v>
      </c>
      <c r="C15" s="239" t="s">
        <v>121</v>
      </c>
      <c r="D15" s="240">
        <v>251641817</v>
      </c>
      <c r="E15" s="276">
        <v>175071703</v>
      </c>
      <c r="F15" s="277">
        <v>1366248756</v>
      </c>
      <c r="G15" s="90"/>
      <c r="H15" s="90"/>
      <c r="I15" s="90"/>
      <c r="J15" s="90"/>
      <c r="L15" s="90"/>
      <c r="M15" s="90"/>
      <c r="N15" s="90"/>
    </row>
    <row r="16" spans="1:20" s="89" customFormat="1" ht="25.5">
      <c r="A16" s="88">
        <v>2</v>
      </c>
      <c r="B16" s="239" t="s">
        <v>470</v>
      </c>
      <c r="C16" s="239" t="s">
        <v>122</v>
      </c>
      <c r="D16" s="276">
        <v>97642549</v>
      </c>
      <c r="E16" s="276">
        <v>91091475</v>
      </c>
      <c r="F16" s="277">
        <v>680876843</v>
      </c>
      <c r="G16" s="90"/>
      <c r="H16" s="90"/>
      <c r="I16" s="90"/>
      <c r="J16" s="90"/>
      <c r="L16" s="90"/>
      <c r="M16" s="90"/>
      <c r="N16" s="90"/>
    </row>
    <row r="17" spans="1:20" s="89" customFormat="1" ht="25.5">
      <c r="A17" s="88">
        <v>3</v>
      </c>
      <c r="B17" s="239" t="s">
        <v>471</v>
      </c>
      <c r="C17" s="239" t="s">
        <v>123</v>
      </c>
      <c r="D17" s="276"/>
      <c r="E17" s="276"/>
      <c r="F17" s="276"/>
      <c r="G17" s="90"/>
      <c r="H17" s="90"/>
      <c r="I17" s="90"/>
      <c r="J17" s="90"/>
      <c r="L17" s="90"/>
      <c r="M17" s="90"/>
      <c r="N17" s="90"/>
    </row>
    <row r="18" spans="1:20" s="202" customFormat="1" ht="25.5">
      <c r="A18" s="91" t="s">
        <v>56</v>
      </c>
      <c r="B18" s="238" t="s">
        <v>472</v>
      </c>
      <c r="C18" s="238" t="s">
        <v>124</v>
      </c>
      <c r="D18" s="275">
        <v>172802563</v>
      </c>
      <c r="E18" s="275">
        <v>123931715</v>
      </c>
      <c r="F18" s="275">
        <v>988292186</v>
      </c>
      <c r="G18" s="203"/>
      <c r="H18" s="203"/>
      <c r="I18" s="203"/>
      <c r="J18" s="203"/>
      <c r="L18" s="203"/>
      <c r="M18" s="203"/>
      <c r="N18" s="203"/>
      <c r="O18" s="203"/>
      <c r="P18" s="203"/>
      <c r="Q18" s="203"/>
      <c r="R18" s="203"/>
      <c r="S18" s="203"/>
      <c r="T18" s="203"/>
    </row>
    <row r="19" spans="1:20" s="89" customFormat="1" ht="25.5">
      <c r="A19" s="88">
        <v>1</v>
      </c>
      <c r="B19" s="239" t="s">
        <v>473</v>
      </c>
      <c r="C19" s="239" t="s">
        <v>125</v>
      </c>
      <c r="D19" s="276">
        <v>88806215</v>
      </c>
      <c r="E19" s="276">
        <v>50671111</v>
      </c>
      <c r="F19" s="277">
        <v>414932421</v>
      </c>
      <c r="G19" s="90"/>
      <c r="H19" s="90"/>
      <c r="I19" s="90"/>
      <c r="J19" s="90"/>
      <c r="L19" s="90"/>
      <c r="M19" s="90"/>
      <c r="N19" s="90"/>
    </row>
    <row r="20" spans="1:20" s="89" customFormat="1" ht="25.5">
      <c r="A20" s="88">
        <v>2</v>
      </c>
      <c r="B20" s="239" t="s">
        <v>474</v>
      </c>
      <c r="C20" s="239" t="s">
        <v>126</v>
      </c>
      <c r="D20" s="276">
        <v>25556991</v>
      </c>
      <c r="E20" s="276">
        <v>20435556</v>
      </c>
      <c r="F20" s="277">
        <v>169187792</v>
      </c>
      <c r="G20" s="90"/>
      <c r="H20" s="90"/>
      <c r="I20" s="90"/>
      <c r="J20" s="90"/>
      <c r="L20" s="90"/>
      <c r="M20" s="90"/>
      <c r="N20" s="90"/>
    </row>
    <row r="21" spans="1:20" s="89" customFormat="1" ht="25.5">
      <c r="A21" s="88"/>
      <c r="B21" s="241" t="s">
        <v>277</v>
      </c>
      <c r="C21" s="239" t="s">
        <v>209</v>
      </c>
      <c r="D21" s="276">
        <v>20000000</v>
      </c>
      <c r="E21" s="276">
        <v>16000000</v>
      </c>
      <c r="F21" s="277">
        <v>132387096</v>
      </c>
      <c r="G21" s="90"/>
      <c r="H21" s="90"/>
      <c r="I21" s="90"/>
      <c r="J21" s="90"/>
      <c r="L21" s="90"/>
      <c r="M21" s="90"/>
      <c r="N21" s="90"/>
    </row>
    <row r="22" spans="1:20" s="89" customFormat="1" ht="25.5">
      <c r="A22" s="88"/>
      <c r="B22" s="241" t="s">
        <v>278</v>
      </c>
      <c r="C22" s="239" t="s">
        <v>210</v>
      </c>
      <c r="D22" s="276">
        <v>56991</v>
      </c>
      <c r="E22" s="276">
        <v>35556</v>
      </c>
      <c r="F22" s="277">
        <v>394254</v>
      </c>
      <c r="G22" s="90"/>
      <c r="H22" s="90"/>
      <c r="I22" s="90"/>
      <c r="J22" s="90"/>
      <c r="L22" s="90"/>
      <c r="M22" s="90"/>
      <c r="N22" s="90"/>
    </row>
    <row r="23" spans="1:20" s="89" customFormat="1" ht="25.5">
      <c r="A23" s="88"/>
      <c r="B23" s="241" t="s">
        <v>279</v>
      </c>
      <c r="C23" s="239" t="s">
        <v>247</v>
      </c>
      <c r="D23" s="276">
        <v>5500000</v>
      </c>
      <c r="E23" s="276">
        <v>4400000</v>
      </c>
      <c r="F23" s="277">
        <v>36406442</v>
      </c>
      <c r="G23" s="90"/>
      <c r="H23" s="90"/>
      <c r="I23" s="90"/>
      <c r="J23" s="90"/>
      <c r="L23" s="90"/>
      <c r="M23" s="90"/>
      <c r="N23" s="90"/>
    </row>
    <row r="24" spans="1:20" s="89" customFormat="1" ht="65.25" customHeight="1">
      <c r="A24" s="88">
        <v>3</v>
      </c>
      <c r="B24" s="242" t="s">
        <v>475</v>
      </c>
      <c r="C24" s="239" t="s">
        <v>127</v>
      </c>
      <c r="D24" s="276">
        <v>27500000</v>
      </c>
      <c r="E24" s="276">
        <v>24200000</v>
      </c>
      <c r="F24" s="277">
        <v>187319346</v>
      </c>
      <c r="G24" s="90"/>
      <c r="H24" s="90"/>
      <c r="I24" s="90"/>
      <c r="J24" s="90"/>
      <c r="L24" s="90"/>
      <c r="M24" s="90"/>
      <c r="N24" s="90"/>
    </row>
    <row r="25" spans="1:20" s="89" customFormat="1" ht="25.5">
      <c r="A25" s="88"/>
      <c r="B25" s="239" t="s">
        <v>476</v>
      </c>
      <c r="C25" s="239" t="s">
        <v>208</v>
      </c>
      <c r="D25" s="276">
        <v>16500000</v>
      </c>
      <c r="E25" s="276">
        <v>13200000</v>
      </c>
      <c r="F25" s="277">
        <v>109219346</v>
      </c>
      <c r="G25" s="90"/>
      <c r="H25" s="90"/>
      <c r="I25" s="90"/>
      <c r="J25" s="90"/>
      <c r="L25" s="90"/>
      <c r="M25" s="90"/>
      <c r="N25" s="90"/>
    </row>
    <row r="26" spans="1:20" s="89" customFormat="1" ht="51">
      <c r="A26" s="88"/>
      <c r="B26" s="239" t="s">
        <v>477</v>
      </c>
      <c r="C26" s="239" t="s">
        <v>211</v>
      </c>
      <c r="D26" s="276">
        <v>11000000</v>
      </c>
      <c r="E26" s="276">
        <v>11000000</v>
      </c>
      <c r="F26" s="277">
        <v>78100000</v>
      </c>
      <c r="G26" s="90"/>
      <c r="H26" s="90"/>
      <c r="I26" s="90"/>
      <c r="J26" s="90"/>
      <c r="L26" s="90"/>
      <c r="M26" s="90"/>
      <c r="N26" s="90"/>
    </row>
    <row r="27" spans="1:20" s="89" customFormat="1" ht="25.5">
      <c r="A27" s="88">
        <v>4</v>
      </c>
      <c r="B27" s="239" t="s">
        <v>478</v>
      </c>
      <c r="C27" s="239" t="s">
        <v>128</v>
      </c>
      <c r="D27" s="276">
        <v>5590168</v>
      </c>
      <c r="E27" s="276">
        <v>5409840</v>
      </c>
      <c r="F27" s="277">
        <v>38409863</v>
      </c>
      <c r="G27" s="90"/>
      <c r="H27" s="90"/>
      <c r="I27" s="90"/>
      <c r="J27" s="90"/>
      <c r="L27" s="90"/>
      <c r="M27" s="90"/>
      <c r="N27" s="90"/>
    </row>
    <row r="28" spans="1:20" s="89" customFormat="1" ht="63.75">
      <c r="A28" s="88">
        <v>5</v>
      </c>
      <c r="B28" s="239" t="s">
        <v>479</v>
      </c>
      <c r="C28" s="239" t="s">
        <v>129</v>
      </c>
      <c r="D28" s="276">
        <v>15000000</v>
      </c>
      <c r="E28" s="276">
        <v>15000000</v>
      </c>
      <c r="F28" s="277">
        <v>105000000</v>
      </c>
      <c r="G28" s="90"/>
      <c r="H28" s="90"/>
      <c r="I28" s="90"/>
      <c r="J28" s="90"/>
      <c r="L28" s="90"/>
      <c r="M28" s="90"/>
      <c r="N28" s="90"/>
    </row>
    <row r="29" spans="1:20" s="89" customFormat="1" ht="138.75" customHeight="1">
      <c r="A29" s="88">
        <v>6</v>
      </c>
      <c r="B29" s="242" t="s">
        <v>480</v>
      </c>
      <c r="C29" s="239" t="s">
        <v>130</v>
      </c>
      <c r="D29" s="278">
        <v>6775953</v>
      </c>
      <c r="E29" s="278">
        <v>6557374</v>
      </c>
      <c r="F29" s="277">
        <v>46557356</v>
      </c>
      <c r="G29" s="90">
        <f>D29-BCthunhap!D36</f>
        <v>0</v>
      </c>
      <c r="H29" s="90"/>
      <c r="I29" s="90"/>
      <c r="J29" s="90"/>
      <c r="L29" s="90"/>
      <c r="M29" s="90"/>
      <c r="N29" s="90"/>
    </row>
    <row r="30" spans="1:20" s="89" customFormat="1" ht="51">
      <c r="A30" s="88">
        <v>7</v>
      </c>
      <c r="B30" s="239" t="s">
        <v>481</v>
      </c>
      <c r="C30" s="239" t="s">
        <v>131</v>
      </c>
      <c r="D30" s="276">
        <v>3009700</v>
      </c>
      <c r="E30" s="276">
        <v>1187551</v>
      </c>
      <c r="F30" s="277">
        <v>21563701</v>
      </c>
      <c r="G30" s="90">
        <f>D30-BCthunhap!D24</f>
        <v>0</v>
      </c>
      <c r="H30" s="90"/>
      <c r="I30" s="90"/>
      <c r="J30" s="90"/>
      <c r="L30" s="90"/>
      <c r="M30" s="90"/>
      <c r="N30" s="90"/>
    </row>
    <row r="31" spans="1:20" s="89" customFormat="1" ht="25.5">
      <c r="A31" s="233"/>
      <c r="B31" s="239" t="s">
        <v>337</v>
      </c>
      <c r="C31" s="239" t="s">
        <v>339</v>
      </c>
      <c r="D31" s="276">
        <v>1348546</v>
      </c>
      <c r="E31" s="276">
        <v>512437</v>
      </c>
      <c r="F31" s="277">
        <v>10045992</v>
      </c>
      <c r="G31" s="90"/>
      <c r="H31" s="90"/>
      <c r="I31" s="90"/>
      <c r="J31" s="90"/>
      <c r="L31" s="90"/>
      <c r="M31" s="90"/>
      <c r="N31" s="90"/>
    </row>
    <row r="32" spans="1:20" s="89" customFormat="1" ht="25.5">
      <c r="A32" s="233"/>
      <c r="B32" s="239" t="s">
        <v>338</v>
      </c>
      <c r="C32" s="239" t="s">
        <v>340</v>
      </c>
      <c r="D32" s="276">
        <v>1661154</v>
      </c>
      <c r="E32" s="276">
        <v>675114</v>
      </c>
      <c r="F32" s="277">
        <v>11517709</v>
      </c>
      <c r="G32" s="90"/>
      <c r="H32" s="90"/>
      <c r="I32" s="90"/>
      <c r="J32" s="90"/>
      <c r="L32" s="90"/>
      <c r="M32" s="90"/>
      <c r="N32" s="90"/>
    </row>
    <row r="33" spans="1:20" s="89" customFormat="1" ht="25.5">
      <c r="A33" s="326"/>
      <c r="B33" s="239" t="s">
        <v>528</v>
      </c>
      <c r="C33" s="239" t="s">
        <v>529</v>
      </c>
      <c r="D33" s="276"/>
      <c r="E33" s="276"/>
      <c r="F33" s="277"/>
      <c r="G33" s="90"/>
      <c r="H33" s="90"/>
      <c r="I33" s="90"/>
      <c r="J33" s="90"/>
      <c r="L33" s="90"/>
      <c r="M33" s="90"/>
      <c r="N33" s="90"/>
    </row>
    <row r="34" spans="1:20" s="89" customFormat="1" ht="25.5">
      <c r="A34" s="88">
        <v>8</v>
      </c>
      <c r="B34" s="239" t="s">
        <v>482</v>
      </c>
      <c r="C34" s="239" t="s">
        <v>132</v>
      </c>
      <c r="D34" s="276">
        <v>563536</v>
      </c>
      <c r="E34" s="276">
        <v>470283</v>
      </c>
      <c r="F34" s="277">
        <v>5321707</v>
      </c>
      <c r="G34" s="90"/>
      <c r="H34" s="90"/>
      <c r="I34" s="90"/>
      <c r="J34" s="90"/>
      <c r="L34" s="90"/>
      <c r="M34" s="90"/>
      <c r="N34" s="90"/>
    </row>
    <row r="35" spans="1:20" s="89" customFormat="1" ht="25.5">
      <c r="A35" s="88"/>
      <c r="B35" s="239" t="s">
        <v>341</v>
      </c>
      <c r="C35" s="239" t="s">
        <v>133</v>
      </c>
      <c r="D35" s="276">
        <v>140041</v>
      </c>
      <c r="E35" s="276">
        <v>60449</v>
      </c>
      <c r="F35" s="277">
        <v>676933</v>
      </c>
      <c r="G35" s="90"/>
      <c r="H35" s="90"/>
      <c r="I35" s="90"/>
      <c r="J35" s="90"/>
      <c r="L35" s="90"/>
      <c r="M35" s="90"/>
      <c r="N35" s="90"/>
    </row>
    <row r="36" spans="1:20" s="89" customFormat="1" ht="25.5">
      <c r="A36" s="88"/>
      <c r="B36" s="239" t="s">
        <v>483</v>
      </c>
      <c r="C36" s="239" t="s">
        <v>212</v>
      </c>
      <c r="D36" s="276">
        <v>423495</v>
      </c>
      <c r="E36" s="276">
        <v>409834</v>
      </c>
      <c r="F36" s="277">
        <v>4644774</v>
      </c>
      <c r="G36" s="90"/>
      <c r="H36" s="90"/>
      <c r="I36" s="90"/>
      <c r="J36" s="90"/>
      <c r="L36" s="90"/>
      <c r="M36" s="90"/>
      <c r="N36" s="90"/>
    </row>
    <row r="37" spans="1:20" s="89" customFormat="1" ht="25.5">
      <c r="A37" s="88"/>
      <c r="B37" s="239" t="s">
        <v>342</v>
      </c>
      <c r="C37" s="239" t="s">
        <v>207</v>
      </c>
      <c r="D37" s="276"/>
      <c r="E37" s="276"/>
      <c r="F37" s="277"/>
      <c r="G37" s="90"/>
      <c r="H37" s="90"/>
      <c r="I37" s="90"/>
      <c r="J37" s="90"/>
      <c r="L37" s="90"/>
      <c r="M37" s="90"/>
      <c r="N37" s="90"/>
    </row>
    <row r="38" spans="1:20" s="89" customFormat="1" ht="25.5">
      <c r="A38" s="88" t="s">
        <v>134</v>
      </c>
      <c r="B38" s="238" t="s">
        <v>484</v>
      </c>
      <c r="C38" s="239" t="s">
        <v>135</v>
      </c>
      <c r="D38" s="275">
        <v>176481803</v>
      </c>
      <c r="E38" s="275">
        <v>142231463</v>
      </c>
      <c r="F38" s="275">
        <v>1058833413</v>
      </c>
      <c r="G38" s="90"/>
      <c r="H38" s="90"/>
      <c r="I38" s="90"/>
      <c r="J38" s="90"/>
      <c r="L38" s="90"/>
      <c r="M38" s="90"/>
      <c r="N38" s="90"/>
    </row>
    <row r="39" spans="1:20" s="89" customFormat="1" ht="25.5">
      <c r="A39" s="88" t="s">
        <v>136</v>
      </c>
      <c r="B39" s="238" t="s">
        <v>485</v>
      </c>
      <c r="C39" s="239" t="s">
        <v>137</v>
      </c>
      <c r="D39" s="279">
        <v>-43092769</v>
      </c>
      <c r="E39" s="279">
        <v>26950053</v>
      </c>
      <c r="F39" s="279">
        <v>93706240</v>
      </c>
      <c r="G39" s="90"/>
      <c r="H39" s="90"/>
      <c r="I39" s="90"/>
      <c r="J39" s="90"/>
      <c r="L39" s="90"/>
      <c r="M39" s="90"/>
      <c r="N39" s="90"/>
    </row>
    <row r="40" spans="1:20" s="89" customFormat="1" ht="25.5">
      <c r="A40" s="88">
        <v>1</v>
      </c>
      <c r="B40" s="239" t="s">
        <v>486</v>
      </c>
      <c r="C40" s="239" t="s">
        <v>138</v>
      </c>
      <c r="D40" s="295">
        <v>-7158477</v>
      </c>
      <c r="E40" s="280">
        <v>2376457</v>
      </c>
      <c r="F40" s="296">
        <v>22401358</v>
      </c>
      <c r="G40" s="90"/>
      <c r="H40" s="90"/>
      <c r="I40" s="90"/>
      <c r="J40" s="90"/>
      <c r="L40" s="90"/>
      <c r="M40" s="90"/>
      <c r="N40" s="90"/>
    </row>
    <row r="41" spans="1:20" s="89" customFormat="1" ht="25.5">
      <c r="A41" s="88">
        <v>2</v>
      </c>
      <c r="B41" s="239" t="s">
        <v>487</v>
      </c>
      <c r="C41" s="239" t="s">
        <v>139</v>
      </c>
      <c r="D41" s="278">
        <v>-35934292</v>
      </c>
      <c r="E41" s="278">
        <v>24573596</v>
      </c>
      <c r="F41" s="277">
        <v>71304882</v>
      </c>
      <c r="G41" s="90"/>
      <c r="H41" s="90"/>
      <c r="I41" s="90"/>
      <c r="J41" s="90"/>
      <c r="L41" s="90"/>
      <c r="M41" s="90"/>
      <c r="N41" s="90"/>
    </row>
    <row r="42" spans="1:20" s="89" customFormat="1" ht="51">
      <c r="A42" s="88" t="s">
        <v>140</v>
      </c>
      <c r="B42" s="238" t="s">
        <v>488</v>
      </c>
      <c r="C42" s="239" t="s">
        <v>141</v>
      </c>
      <c r="D42" s="279">
        <v>133389034</v>
      </c>
      <c r="E42" s="279">
        <v>169181516</v>
      </c>
      <c r="F42" s="279">
        <v>1152539653</v>
      </c>
      <c r="G42" s="90"/>
      <c r="H42" s="90"/>
      <c r="I42" s="90"/>
      <c r="J42" s="90"/>
      <c r="L42" s="90"/>
      <c r="M42" s="90"/>
      <c r="N42" s="90"/>
    </row>
    <row r="43" spans="1:20" s="89" customFormat="1" ht="25.5">
      <c r="A43" s="88" t="s">
        <v>67</v>
      </c>
      <c r="B43" s="238" t="s">
        <v>489</v>
      </c>
      <c r="C43" s="239" t="s">
        <v>142</v>
      </c>
      <c r="D43" s="279">
        <v>45928077113</v>
      </c>
      <c r="E43" s="279">
        <v>36297004453</v>
      </c>
      <c r="F43" s="275">
        <v>45928077113</v>
      </c>
      <c r="G43" s="90"/>
      <c r="H43" s="90"/>
      <c r="I43" s="90"/>
      <c r="J43" s="90"/>
      <c r="L43" s="90"/>
      <c r="M43" s="90"/>
      <c r="N43" s="90"/>
    </row>
    <row r="44" spans="1:20" s="89" customFormat="1" ht="38.25">
      <c r="A44" s="88" t="s">
        <v>143</v>
      </c>
      <c r="B44" s="238" t="s">
        <v>490</v>
      </c>
      <c r="C44" s="239" t="s">
        <v>144</v>
      </c>
      <c r="D44" s="279">
        <v>5565193770</v>
      </c>
      <c r="E44" s="279">
        <v>9631072660</v>
      </c>
      <c r="F44" s="279">
        <v>20239111343</v>
      </c>
      <c r="G44" s="90"/>
      <c r="H44" s="90"/>
      <c r="I44" s="90"/>
      <c r="J44" s="90"/>
      <c r="L44" s="90"/>
      <c r="M44" s="90"/>
      <c r="N44" s="90"/>
      <c r="O44" s="90"/>
      <c r="P44" s="90"/>
      <c r="Q44" s="90"/>
      <c r="R44" s="90"/>
      <c r="S44" s="90"/>
      <c r="T44" s="90"/>
    </row>
    <row r="45" spans="1:20" s="89" customFormat="1" ht="12.75">
      <c r="A45" s="88"/>
      <c r="B45" s="239" t="s">
        <v>491</v>
      </c>
      <c r="C45" s="239" t="s">
        <v>145</v>
      </c>
      <c r="D45" s="276"/>
      <c r="E45" s="276"/>
      <c r="F45" s="276"/>
      <c r="G45" s="90"/>
      <c r="H45" s="90"/>
      <c r="I45" s="90"/>
      <c r="J45" s="90"/>
      <c r="L45" s="90"/>
      <c r="M45" s="90"/>
      <c r="N45" s="90"/>
    </row>
    <row r="46" spans="1:20" s="89" customFormat="1" ht="51">
      <c r="A46" s="88">
        <v>1</v>
      </c>
      <c r="B46" s="239" t="s">
        <v>492</v>
      </c>
      <c r="C46" s="239" t="s">
        <v>343</v>
      </c>
      <c r="D46" s="281">
        <v>133389034</v>
      </c>
      <c r="E46" s="276">
        <v>169181516</v>
      </c>
      <c r="F46" s="277">
        <v>1152539653</v>
      </c>
      <c r="G46" s="90"/>
      <c r="H46" s="90"/>
      <c r="I46" s="90"/>
      <c r="J46" s="90"/>
      <c r="L46" s="90"/>
      <c r="M46" s="90"/>
      <c r="N46" s="90"/>
    </row>
    <row r="47" spans="1:20" s="89" customFormat="1" ht="51">
      <c r="A47" s="88">
        <v>2</v>
      </c>
      <c r="B47" s="239" t="s">
        <v>493</v>
      </c>
      <c r="C47" s="239" t="s">
        <v>344</v>
      </c>
      <c r="D47" s="276"/>
      <c r="E47" s="276"/>
      <c r="F47" s="282"/>
      <c r="G47" s="90"/>
      <c r="H47" s="90"/>
      <c r="I47" s="90"/>
      <c r="J47" s="90"/>
      <c r="L47" s="90"/>
      <c r="M47" s="90"/>
      <c r="N47" s="90"/>
    </row>
    <row r="48" spans="1:20" s="89" customFormat="1" ht="51">
      <c r="A48" s="88">
        <v>3</v>
      </c>
      <c r="B48" s="239" t="s">
        <v>494</v>
      </c>
      <c r="C48" s="239" t="s">
        <v>146</v>
      </c>
      <c r="D48" s="276">
        <v>49030828891</v>
      </c>
      <c r="E48" s="276">
        <v>16564526202</v>
      </c>
      <c r="F48" s="277">
        <v>226755453688</v>
      </c>
      <c r="G48" s="90"/>
      <c r="H48" s="90"/>
      <c r="I48" s="90"/>
      <c r="J48" s="90"/>
      <c r="L48" s="90"/>
      <c r="M48" s="90"/>
      <c r="N48" s="90"/>
    </row>
    <row r="49" spans="1:14" s="89" customFormat="1" ht="38.25">
      <c r="A49" s="88">
        <v>4</v>
      </c>
      <c r="B49" s="239" t="s">
        <v>495</v>
      </c>
      <c r="C49" s="239" t="s">
        <v>147</v>
      </c>
      <c r="D49" s="283">
        <v>-43599024155</v>
      </c>
      <c r="E49" s="283">
        <v>-7102635058</v>
      </c>
      <c r="F49" s="278">
        <v>-207668881998</v>
      </c>
      <c r="G49" s="90"/>
      <c r="H49" s="90"/>
      <c r="I49" s="90"/>
      <c r="J49" s="90"/>
      <c r="L49" s="90"/>
      <c r="M49" s="90"/>
      <c r="N49" s="90"/>
    </row>
    <row r="50" spans="1:14" s="89" customFormat="1" ht="25.5">
      <c r="A50" s="88" t="s">
        <v>148</v>
      </c>
      <c r="B50" s="238" t="s">
        <v>496</v>
      </c>
      <c r="C50" s="239" t="s">
        <v>149</v>
      </c>
      <c r="D50" s="275">
        <v>51493270883</v>
      </c>
      <c r="E50" s="275">
        <v>45928077113</v>
      </c>
      <c r="F50" s="275">
        <v>51493270883</v>
      </c>
      <c r="G50" s="90"/>
      <c r="H50" s="90"/>
      <c r="I50" s="90"/>
      <c r="J50" s="90"/>
      <c r="L50" s="90"/>
      <c r="M50" s="90"/>
      <c r="N50" s="90"/>
    </row>
    <row r="51" spans="1:14" s="89" customFormat="1" ht="38.25">
      <c r="A51" s="88" t="s">
        <v>280</v>
      </c>
      <c r="B51" s="238" t="s">
        <v>497</v>
      </c>
      <c r="C51" s="239" t="s">
        <v>281</v>
      </c>
      <c r="D51" s="275"/>
      <c r="E51" s="275"/>
      <c r="F51" s="276"/>
      <c r="G51" s="90"/>
      <c r="H51" s="90"/>
      <c r="I51" s="90"/>
      <c r="J51" s="90"/>
      <c r="L51" s="90"/>
      <c r="M51" s="90"/>
      <c r="N51" s="90"/>
    </row>
    <row r="52" spans="1:14" s="89" customFormat="1" ht="38.25">
      <c r="A52" s="88"/>
      <c r="B52" s="239" t="s">
        <v>498</v>
      </c>
      <c r="C52" s="239" t="s">
        <v>282</v>
      </c>
      <c r="D52" s="284"/>
      <c r="E52" s="284"/>
      <c r="F52" s="276"/>
      <c r="G52" s="90"/>
      <c r="H52" s="90"/>
      <c r="I52" s="90"/>
      <c r="J52" s="90"/>
      <c r="L52" s="90"/>
      <c r="M52" s="90"/>
      <c r="N52" s="90"/>
    </row>
    <row r="53" spans="1:14">
      <c r="A53" s="165"/>
      <c r="B53" s="165"/>
      <c r="C53" s="166"/>
      <c r="D53" s="166"/>
      <c r="E53" s="204"/>
      <c r="F53" s="139"/>
    </row>
    <row r="54" spans="1:14" s="127" customFormat="1" ht="12.75">
      <c r="A54" s="164" t="s">
        <v>190</v>
      </c>
      <c r="B54" s="165"/>
      <c r="C54" s="166"/>
      <c r="D54" s="167" t="s">
        <v>191</v>
      </c>
      <c r="E54" s="167"/>
      <c r="F54" s="139"/>
    </row>
    <row r="55" spans="1:14" s="127" customFormat="1" ht="12.75">
      <c r="A55" s="168" t="s">
        <v>192</v>
      </c>
      <c r="B55" s="165"/>
      <c r="C55" s="166"/>
      <c r="D55" s="169" t="s">
        <v>193</v>
      </c>
      <c r="E55" s="169"/>
      <c r="F55" s="139"/>
    </row>
    <row r="56" spans="1:14" s="127" customFormat="1" ht="12.75">
      <c r="A56" s="165"/>
      <c r="B56" s="165"/>
      <c r="C56" s="166"/>
      <c r="D56" s="166"/>
      <c r="E56" s="166"/>
      <c r="F56" s="139"/>
    </row>
    <row r="57" spans="1:14" s="127" customFormat="1" ht="12.75">
      <c r="A57" s="165"/>
      <c r="B57" s="165"/>
      <c r="C57" s="166"/>
      <c r="D57" s="166"/>
      <c r="E57" s="166"/>
      <c r="F57" s="139"/>
    </row>
    <row r="58" spans="1:14" s="127" customFormat="1" ht="12.75">
      <c r="A58" s="165"/>
      <c r="B58" s="165"/>
      <c r="C58" s="166"/>
      <c r="D58" s="166"/>
      <c r="E58" s="166"/>
      <c r="F58" s="139"/>
    </row>
    <row r="59" spans="1:14" s="127" customFormat="1" ht="12.75">
      <c r="A59" s="165"/>
      <c r="B59" s="165"/>
      <c r="C59" s="166"/>
      <c r="D59" s="166"/>
      <c r="E59" s="166"/>
      <c r="F59" s="139"/>
    </row>
    <row r="60" spans="1:14" s="127" customFormat="1" ht="12.75">
      <c r="A60" s="165"/>
      <c r="B60" s="165"/>
      <c r="C60" s="166"/>
      <c r="D60" s="166"/>
      <c r="E60" s="166"/>
      <c r="F60" s="139"/>
    </row>
    <row r="61" spans="1:14" s="127" customFormat="1" ht="12.75">
      <c r="A61" s="165"/>
      <c r="B61" s="165"/>
      <c r="C61" s="166"/>
      <c r="D61" s="166"/>
      <c r="E61" s="166"/>
      <c r="F61" s="139"/>
    </row>
    <row r="62" spans="1:14" s="127" customFormat="1" ht="12.75">
      <c r="A62" s="170"/>
      <c r="B62" s="170"/>
      <c r="C62" s="166"/>
      <c r="D62" s="171"/>
      <c r="E62" s="171"/>
      <c r="F62" s="139"/>
    </row>
    <row r="63" spans="1:14" s="127" customFormat="1" ht="12.75">
      <c r="A63" s="164" t="s">
        <v>257</v>
      </c>
      <c r="B63" s="165"/>
      <c r="C63" s="166"/>
      <c r="D63" s="167" t="s">
        <v>547</v>
      </c>
      <c r="E63" s="167"/>
      <c r="F63" s="139"/>
    </row>
    <row r="64" spans="1:14" s="127" customFormat="1" ht="12.75">
      <c r="A64" s="164" t="s">
        <v>548</v>
      </c>
      <c r="B64" s="165"/>
      <c r="C64" s="166"/>
      <c r="D64" s="167"/>
      <c r="E64" s="167"/>
      <c r="F64" s="139"/>
    </row>
    <row r="65" spans="1:6" s="127" customFormat="1" ht="12.75">
      <c r="A65" s="157" t="s">
        <v>258</v>
      </c>
      <c r="B65" s="165"/>
      <c r="C65" s="166"/>
      <c r="D65" s="166"/>
      <c r="E65" s="166"/>
      <c r="F65" s="139"/>
    </row>
    <row r="66" spans="1:6">
      <c r="A66" s="165"/>
      <c r="B66" s="165"/>
      <c r="C66" s="166"/>
      <c r="D66" s="166"/>
      <c r="E66" s="204"/>
      <c r="F66" s="139"/>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paperSize="9" scale="73"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9"/>
  <sheetViews>
    <sheetView view="pageBreakPreview" topLeftCell="A19" zoomScale="85" zoomScaleNormal="100" zoomScaleSheetLayoutView="85" workbookViewId="0">
      <selection activeCell="C31" sqref="C31"/>
    </sheetView>
  </sheetViews>
  <sheetFormatPr defaultRowHeight="15"/>
  <cols>
    <col min="1" max="1" width="6" style="226" customWidth="1"/>
    <col min="2" max="2" width="32.140625" style="175" customWidth="1"/>
    <col min="3" max="3" width="12.28515625" style="175" customWidth="1"/>
    <col min="4" max="4" width="14.85546875" style="175" customWidth="1"/>
    <col min="5" max="5" width="20" style="175" customWidth="1"/>
    <col min="6" max="6" width="24.42578125" style="175" customWidth="1"/>
    <col min="7" max="7" width="18.42578125" style="175" customWidth="1"/>
    <col min="8" max="8" width="2.5703125" style="175" customWidth="1"/>
    <col min="9" max="16384" width="9.140625" style="175"/>
  </cols>
  <sheetData>
    <row r="1" spans="1:8" ht="25.5" customHeight="1">
      <c r="A1" s="534" t="s">
        <v>553</v>
      </c>
      <c r="B1" s="534"/>
      <c r="C1" s="534"/>
      <c r="D1" s="534"/>
      <c r="E1" s="534"/>
      <c r="F1" s="534"/>
      <c r="G1" s="534"/>
      <c r="H1" s="174"/>
    </row>
    <row r="2" spans="1:8" ht="29.25" customHeight="1">
      <c r="A2" s="538" t="s">
        <v>552</v>
      </c>
      <c r="B2" s="538"/>
      <c r="C2" s="538"/>
      <c r="D2" s="538"/>
      <c r="E2" s="538"/>
      <c r="F2" s="538"/>
      <c r="G2" s="538"/>
      <c r="H2" s="176"/>
    </row>
    <row r="3" spans="1:8">
      <c r="A3" s="525" t="s">
        <v>321</v>
      </c>
      <c r="B3" s="525"/>
      <c r="C3" s="525"/>
      <c r="D3" s="525"/>
      <c r="E3" s="525"/>
      <c r="F3" s="525"/>
      <c r="G3" s="525"/>
      <c r="H3" s="115"/>
    </row>
    <row r="4" spans="1:8">
      <c r="A4" s="525"/>
      <c r="B4" s="525"/>
      <c r="C4" s="525"/>
      <c r="D4" s="525"/>
      <c r="E4" s="525"/>
      <c r="F4" s="525"/>
      <c r="G4" s="525"/>
      <c r="H4" s="115"/>
    </row>
    <row r="5" spans="1:8">
      <c r="A5" s="536" t="str">
        <f>'ngay thang'!B12</f>
        <v>Tại ngày 31 tháng 07 năm 2020/As at 31 July 2020</v>
      </c>
      <c r="B5" s="536"/>
      <c r="C5" s="536"/>
      <c r="D5" s="536"/>
      <c r="E5" s="536"/>
      <c r="F5" s="536"/>
      <c r="G5" s="536"/>
      <c r="H5" s="119"/>
    </row>
    <row r="6" spans="1:8">
      <c r="A6" s="119"/>
      <c r="B6" s="119"/>
      <c r="C6" s="119"/>
      <c r="D6" s="119"/>
      <c r="E6" s="119"/>
      <c r="F6" s="127"/>
      <c r="G6" s="127"/>
      <c r="H6" s="127"/>
    </row>
    <row r="7" spans="1:8" ht="29.25" customHeight="1">
      <c r="A7" s="521" t="s">
        <v>263</v>
      </c>
      <c r="B7" s="521"/>
      <c r="C7" s="521" t="s">
        <v>545</v>
      </c>
      <c r="D7" s="521"/>
      <c r="E7" s="521"/>
      <c r="F7" s="521"/>
      <c r="G7" s="205"/>
      <c r="H7" s="206"/>
    </row>
    <row r="8" spans="1:8" ht="29.25" customHeight="1">
      <c r="A8" s="520" t="s">
        <v>262</v>
      </c>
      <c r="B8" s="520"/>
      <c r="C8" s="520" t="s">
        <v>264</v>
      </c>
      <c r="D8" s="520"/>
      <c r="E8" s="520"/>
      <c r="F8" s="520"/>
      <c r="G8" s="207"/>
      <c r="H8" s="206"/>
    </row>
    <row r="9" spans="1:8" ht="29.25" customHeight="1">
      <c r="A9" s="521" t="s">
        <v>265</v>
      </c>
      <c r="B9" s="521"/>
      <c r="C9" s="521" t="s">
        <v>351</v>
      </c>
      <c r="D9" s="521"/>
      <c r="E9" s="521"/>
      <c r="F9" s="521"/>
      <c r="G9" s="205"/>
      <c r="H9" s="208"/>
    </row>
    <row r="10" spans="1:8" ht="29.25" customHeight="1">
      <c r="A10" s="520" t="s">
        <v>266</v>
      </c>
      <c r="B10" s="520"/>
      <c r="C10" s="520" t="str">
        <f>'ngay thang'!B14</f>
        <v>Ngày 04 tháng 08 năm 2020
04 Aug 2020</v>
      </c>
      <c r="D10" s="520"/>
      <c r="E10" s="520"/>
      <c r="F10" s="520"/>
      <c r="G10" s="207"/>
      <c r="H10" s="209"/>
    </row>
    <row r="11" spans="1:8" ht="23.25" customHeight="1">
      <c r="A11" s="124"/>
      <c r="B11" s="124"/>
      <c r="C11" s="124"/>
      <c r="D11" s="124"/>
      <c r="E11" s="124"/>
      <c r="F11" s="124"/>
      <c r="G11" s="207"/>
      <c r="H11" s="209"/>
    </row>
    <row r="12" spans="1:8" s="212" customFormat="1" ht="18.75" customHeight="1">
      <c r="A12" s="210" t="s">
        <v>324</v>
      </c>
      <c r="B12" s="211"/>
      <c r="C12" s="211"/>
      <c r="D12" s="211"/>
      <c r="E12" s="211"/>
      <c r="F12" s="211"/>
      <c r="G12" s="211"/>
      <c r="H12" s="211"/>
    </row>
    <row r="13" spans="1:8" s="215" customFormat="1" ht="63" customHeight="1">
      <c r="A13" s="160" t="s">
        <v>216</v>
      </c>
      <c r="B13" s="160" t="s">
        <v>217</v>
      </c>
      <c r="C13" s="160" t="s">
        <v>215</v>
      </c>
      <c r="D13" s="160" t="s">
        <v>248</v>
      </c>
      <c r="E13" s="160" t="s">
        <v>218</v>
      </c>
      <c r="F13" s="160" t="s">
        <v>219</v>
      </c>
      <c r="G13" s="213" t="s">
        <v>220</v>
      </c>
      <c r="H13" s="214"/>
    </row>
    <row r="14" spans="1:8" s="94" customFormat="1" ht="25.5">
      <c r="A14" s="95" t="s">
        <v>46</v>
      </c>
      <c r="B14" s="95" t="s">
        <v>384</v>
      </c>
      <c r="C14" s="95">
        <v>2246</v>
      </c>
      <c r="D14" s="285"/>
      <c r="E14" s="285"/>
      <c r="F14" s="285"/>
      <c r="G14" s="286"/>
    </row>
    <row r="15" spans="1:8" s="92" customFormat="1">
      <c r="A15" s="96">
        <v>1</v>
      </c>
      <c r="B15" s="96"/>
      <c r="C15" s="96">
        <v>2246.1</v>
      </c>
      <c r="D15" s="287"/>
      <c r="E15" s="287"/>
      <c r="F15" s="288"/>
      <c r="G15" s="289"/>
      <c r="H15" s="216"/>
    </row>
    <row r="16" spans="1:8" s="92" customFormat="1">
      <c r="A16" s="96">
        <v>2</v>
      </c>
      <c r="B16" s="96"/>
      <c r="C16" s="96">
        <v>2246.1999999999998</v>
      </c>
      <c r="D16" s="287"/>
      <c r="E16" s="287"/>
      <c r="F16" s="288"/>
      <c r="G16" s="289"/>
      <c r="H16" s="216"/>
    </row>
    <row r="17" spans="1:8" s="94" customFormat="1" ht="25.5">
      <c r="A17" s="95"/>
      <c r="B17" s="95" t="s">
        <v>385</v>
      </c>
      <c r="C17" s="95">
        <v>2247</v>
      </c>
      <c r="D17" s="285"/>
      <c r="E17" s="285"/>
      <c r="F17" s="285"/>
      <c r="G17" s="290"/>
      <c r="H17" s="216"/>
    </row>
    <row r="18" spans="1:8" s="94" customFormat="1" ht="25.5">
      <c r="A18" s="95" t="s">
        <v>283</v>
      </c>
      <c r="B18" s="95" t="s">
        <v>386</v>
      </c>
      <c r="C18" s="95">
        <v>2248</v>
      </c>
      <c r="D18" s="285"/>
      <c r="E18" s="285"/>
      <c r="F18" s="285"/>
      <c r="G18" s="290"/>
      <c r="H18" s="216"/>
    </row>
    <row r="19" spans="1:8" s="92" customFormat="1" ht="25.5">
      <c r="A19" s="96"/>
      <c r="B19" s="96" t="s">
        <v>387</v>
      </c>
      <c r="C19" s="96">
        <v>2249</v>
      </c>
      <c r="D19" s="288"/>
      <c r="E19" s="288"/>
      <c r="F19" s="288"/>
      <c r="G19" s="289"/>
    </row>
    <row r="20" spans="1:8" s="94" customFormat="1" ht="25.5">
      <c r="A20" s="95"/>
      <c r="B20" s="95" t="s">
        <v>388</v>
      </c>
      <c r="C20" s="95">
        <v>2250</v>
      </c>
      <c r="D20" s="285"/>
      <c r="E20" s="285"/>
      <c r="F20" s="285"/>
      <c r="G20" s="289"/>
    </row>
    <row r="21" spans="1:8" s="94" customFormat="1" ht="25.5">
      <c r="A21" s="95" t="s">
        <v>134</v>
      </c>
      <c r="B21" s="95" t="s">
        <v>389</v>
      </c>
      <c r="C21" s="95">
        <v>2251</v>
      </c>
      <c r="D21" s="285"/>
      <c r="E21" s="285"/>
      <c r="F21" s="285"/>
      <c r="G21" s="290"/>
    </row>
    <row r="22" spans="1:8" s="92" customFormat="1">
      <c r="A22" s="96" t="s">
        <v>284</v>
      </c>
      <c r="B22" s="96" t="s">
        <v>530</v>
      </c>
      <c r="C22" s="96" t="s">
        <v>520</v>
      </c>
      <c r="D22" s="287">
        <v>55000</v>
      </c>
      <c r="E22" s="317">
        <v>100352.95</v>
      </c>
      <c r="F22" s="288">
        <v>5519412250</v>
      </c>
      <c r="G22" s="289">
        <f t="shared" ref="G22:G31" si="0">IFERROR(F22/$F$60," ")</f>
        <v>0.10533323729033661</v>
      </c>
    </row>
    <row r="23" spans="1:8" s="92" customFormat="1">
      <c r="A23" s="96">
        <v>2</v>
      </c>
      <c r="B23" s="96" t="s">
        <v>531</v>
      </c>
      <c r="C23" s="96" t="s">
        <v>521</v>
      </c>
      <c r="D23" s="287">
        <v>30000</v>
      </c>
      <c r="E23" s="317">
        <v>102203.45</v>
      </c>
      <c r="F23" s="288">
        <v>3066103500</v>
      </c>
      <c r="G23" s="289">
        <f t="shared" si="0"/>
        <v>5.8513949111561943E-2</v>
      </c>
    </row>
    <row r="24" spans="1:8" s="92" customFormat="1">
      <c r="A24" s="96">
        <v>3</v>
      </c>
      <c r="B24" s="96" t="s">
        <v>649</v>
      </c>
      <c r="C24" s="96" t="s">
        <v>522</v>
      </c>
      <c r="D24" s="287">
        <v>32410</v>
      </c>
      <c r="E24" s="317">
        <v>99712.72</v>
      </c>
      <c r="F24" s="288">
        <v>3231689255</v>
      </c>
      <c r="G24" s="289">
        <f t="shared" si="0"/>
        <v>6.1674010877797024E-2</v>
      </c>
    </row>
    <row r="25" spans="1:8" s="92" customFormat="1">
      <c r="A25" s="96">
        <v>4</v>
      </c>
      <c r="B25" s="96" t="s">
        <v>650</v>
      </c>
      <c r="C25" s="96" t="s">
        <v>523</v>
      </c>
      <c r="D25" s="287">
        <v>13156</v>
      </c>
      <c r="E25" s="317">
        <v>100588.73</v>
      </c>
      <c r="F25" s="288">
        <v>1323345332</v>
      </c>
      <c r="G25" s="289">
        <f t="shared" si="0"/>
        <v>2.5254907870419587E-2</v>
      </c>
    </row>
    <row r="26" spans="1:8" s="92" customFormat="1">
      <c r="A26" s="96">
        <v>5</v>
      </c>
      <c r="B26" s="96" t="s">
        <v>532</v>
      </c>
      <c r="C26" s="96" t="s">
        <v>524</v>
      </c>
      <c r="D26" s="287">
        <v>5000</v>
      </c>
      <c r="E26" s="317">
        <v>99998.95</v>
      </c>
      <c r="F26" s="288">
        <v>499994750</v>
      </c>
      <c r="G26" s="289">
        <f t="shared" si="0"/>
        <v>9.5419699163932763E-3</v>
      </c>
    </row>
    <row r="27" spans="1:8" s="92" customFormat="1">
      <c r="A27" s="96">
        <v>6</v>
      </c>
      <c r="B27" s="96" t="s">
        <v>651</v>
      </c>
      <c r="C27" s="96" t="s">
        <v>533</v>
      </c>
      <c r="D27" s="287">
        <v>14775</v>
      </c>
      <c r="E27" s="317">
        <v>100593.51</v>
      </c>
      <c r="F27" s="288">
        <v>1486269110</v>
      </c>
      <c r="G27" s="289">
        <f t="shared" si="0"/>
        <v>2.8364168094334213E-2</v>
      </c>
    </row>
    <row r="28" spans="1:8" s="92" customFormat="1">
      <c r="A28" s="96">
        <v>7</v>
      </c>
      <c r="B28" s="96" t="s">
        <v>658</v>
      </c>
      <c r="C28" s="96" t="s">
        <v>535</v>
      </c>
      <c r="D28" s="287">
        <v>10000</v>
      </c>
      <c r="E28" s="317">
        <v>100030.75</v>
      </c>
      <c r="F28" s="288">
        <v>1000307500</v>
      </c>
      <c r="G28" s="289">
        <f t="shared" si="0"/>
        <v>1.9090008589375325E-2</v>
      </c>
    </row>
    <row r="29" spans="1:8" s="92" customFormat="1">
      <c r="A29" s="96">
        <v>8</v>
      </c>
      <c r="B29" s="96" t="s">
        <v>635</v>
      </c>
      <c r="C29" s="96">
        <v>2251.8000000000002</v>
      </c>
      <c r="D29" s="287">
        <v>1532</v>
      </c>
      <c r="E29" s="317">
        <v>100416.01</v>
      </c>
      <c r="F29" s="288">
        <v>153837327</v>
      </c>
      <c r="G29" s="289">
        <f t="shared" si="0"/>
        <v>2.9358531189624597E-3</v>
      </c>
    </row>
    <row r="30" spans="1:8" s="92" customFormat="1">
      <c r="A30" s="96">
        <v>9</v>
      </c>
      <c r="B30" s="96" t="s">
        <v>642</v>
      </c>
      <c r="C30" s="96">
        <v>2251.9</v>
      </c>
      <c r="D30" s="287">
        <v>47490</v>
      </c>
      <c r="E30" s="317">
        <v>101491.81</v>
      </c>
      <c r="F30" s="288">
        <v>4819846057</v>
      </c>
      <c r="G30" s="289">
        <f t="shared" si="0"/>
        <v>9.1982617972570221E-2</v>
      </c>
    </row>
    <row r="31" spans="1:8" s="92" customFormat="1">
      <c r="A31" s="96">
        <v>10</v>
      </c>
      <c r="B31" s="96" t="s">
        <v>534</v>
      </c>
      <c r="C31" s="513" t="s">
        <v>638</v>
      </c>
      <c r="D31" s="287">
        <v>37798</v>
      </c>
      <c r="E31" s="317">
        <v>100138.3</v>
      </c>
      <c r="F31" s="288">
        <v>3785027463</v>
      </c>
      <c r="G31" s="289">
        <f t="shared" si="0"/>
        <v>7.2233994826282413E-2</v>
      </c>
    </row>
    <row r="32" spans="1:8" s="92" customFormat="1">
      <c r="A32" s="96">
        <v>11</v>
      </c>
      <c r="B32" s="96" t="s">
        <v>633</v>
      </c>
      <c r="C32" s="96" t="s">
        <v>639</v>
      </c>
      <c r="D32" s="287">
        <v>9488</v>
      </c>
      <c r="E32" s="317">
        <v>100620.26</v>
      </c>
      <c r="F32" s="288">
        <v>954685027</v>
      </c>
      <c r="G32" s="289">
        <f t="shared" ref="G32:G36" si="1">IFERROR(F32/$F$60," ")</f>
        <v>1.8219342917630842E-2</v>
      </c>
    </row>
    <row r="33" spans="1:7" s="92" customFormat="1">
      <c r="A33" s="96">
        <v>12</v>
      </c>
      <c r="B33" s="96" t="s">
        <v>636</v>
      </c>
      <c r="C33" s="96" t="s">
        <v>640</v>
      </c>
      <c r="D33" s="287">
        <v>8011</v>
      </c>
      <c r="E33" s="317">
        <v>100954.45</v>
      </c>
      <c r="F33" s="288">
        <v>808746099</v>
      </c>
      <c r="G33" s="289">
        <f t="shared" si="1"/>
        <v>1.543422395266834E-2</v>
      </c>
    </row>
    <row r="34" spans="1:7" s="92" customFormat="1">
      <c r="A34" s="96">
        <v>13</v>
      </c>
      <c r="B34" s="96" t="s">
        <v>634</v>
      </c>
      <c r="C34" s="96" t="s">
        <v>653</v>
      </c>
      <c r="D34" s="287">
        <v>213</v>
      </c>
      <c r="E34" s="317">
        <v>101107.32</v>
      </c>
      <c r="F34" s="288">
        <v>21535859</v>
      </c>
      <c r="G34" s="289">
        <f t="shared" si="1"/>
        <v>4.1099335283357959E-4</v>
      </c>
    </row>
    <row r="35" spans="1:7" s="92" customFormat="1">
      <c r="A35" s="96">
        <v>14</v>
      </c>
      <c r="B35" s="96" t="s">
        <v>637</v>
      </c>
      <c r="C35" s="96" t="s">
        <v>654</v>
      </c>
      <c r="D35" s="287">
        <v>2430</v>
      </c>
      <c r="E35" s="317">
        <v>100772.5</v>
      </c>
      <c r="F35" s="288">
        <v>244877175</v>
      </c>
      <c r="G35" s="289">
        <f t="shared" si="1"/>
        <v>4.6732703434613498E-3</v>
      </c>
    </row>
    <row r="36" spans="1:7" s="92" customFormat="1">
      <c r="A36" s="96">
        <v>15</v>
      </c>
      <c r="B36" s="96" t="s">
        <v>652</v>
      </c>
      <c r="C36" s="96" t="s">
        <v>655</v>
      </c>
      <c r="D36" s="287">
        <v>2940</v>
      </c>
      <c r="E36" s="317">
        <v>100743.91</v>
      </c>
      <c r="F36" s="288">
        <v>296187095</v>
      </c>
      <c r="G36" s="289">
        <f t="shared" si="1"/>
        <v>5.652476051226373E-3</v>
      </c>
    </row>
    <row r="37" spans="1:7" s="92" customFormat="1" ht="25.5">
      <c r="A37" s="96"/>
      <c r="B37" s="95" t="s">
        <v>385</v>
      </c>
      <c r="C37" s="96">
        <v>2252</v>
      </c>
      <c r="D37" s="285">
        <f>SUM(D22:D36)</f>
        <v>270243</v>
      </c>
      <c r="E37" s="288"/>
      <c r="F37" s="285">
        <f>SUM(F22:F36)</f>
        <v>27211863799</v>
      </c>
      <c r="G37" s="289">
        <f t="shared" ref="G37:G60" si="2">IFERROR(F37/$F$60," ")</f>
        <v>0.51931502428585352</v>
      </c>
    </row>
    <row r="38" spans="1:7" s="94" customFormat="1" ht="26.25" customHeight="1">
      <c r="A38" s="95" t="s">
        <v>285</v>
      </c>
      <c r="B38" s="95" t="s">
        <v>390</v>
      </c>
      <c r="C38" s="95">
        <v>2253</v>
      </c>
      <c r="D38" s="285"/>
      <c r="E38" s="285"/>
      <c r="F38" s="285"/>
      <c r="G38" s="289">
        <f t="shared" si="2"/>
        <v>0</v>
      </c>
    </row>
    <row r="39" spans="1:7" s="92" customFormat="1" ht="24" customHeight="1">
      <c r="A39" s="96" t="s">
        <v>284</v>
      </c>
      <c r="B39" s="96" t="s">
        <v>391</v>
      </c>
      <c r="C39" s="96">
        <v>2253.1</v>
      </c>
      <c r="D39" s="288"/>
      <c r="E39" s="288"/>
      <c r="F39" s="288"/>
      <c r="G39" s="289">
        <f t="shared" si="2"/>
        <v>0</v>
      </c>
    </row>
    <row r="40" spans="1:7" s="92" customFormat="1" ht="25.5">
      <c r="A40" s="95"/>
      <c r="B40" s="95" t="s">
        <v>385</v>
      </c>
      <c r="C40" s="95">
        <v>2254</v>
      </c>
      <c r="D40" s="285"/>
      <c r="E40" s="285"/>
      <c r="F40" s="285"/>
      <c r="G40" s="289">
        <f t="shared" si="2"/>
        <v>0</v>
      </c>
    </row>
    <row r="41" spans="1:7" s="94" customFormat="1" ht="25.5">
      <c r="A41" s="95"/>
      <c r="B41" s="95" t="s">
        <v>392</v>
      </c>
      <c r="C41" s="95">
        <v>2255</v>
      </c>
      <c r="D41" s="285">
        <f>D37</f>
        <v>270243</v>
      </c>
      <c r="E41" s="285"/>
      <c r="F41" s="285">
        <f>F37</f>
        <v>27211863799</v>
      </c>
      <c r="G41" s="289">
        <f t="shared" si="2"/>
        <v>0.51931502428585352</v>
      </c>
    </row>
    <row r="42" spans="1:7" s="94" customFormat="1" ht="25.5">
      <c r="A42" s="95" t="s">
        <v>286</v>
      </c>
      <c r="B42" s="95" t="s">
        <v>393</v>
      </c>
      <c r="C42" s="95">
        <v>2256</v>
      </c>
      <c r="D42" s="285"/>
      <c r="E42" s="285"/>
      <c r="F42" s="285"/>
      <c r="G42" s="289">
        <f t="shared" si="2"/>
        <v>0</v>
      </c>
    </row>
    <row r="43" spans="1:7" s="92" customFormat="1" ht="25.5">
      <c r="A43" s="96">
        <v>1</v>
      </c>
      <c r="B43" s="96" t="s">
        <v>499</v>
      </c>
      <c r="C43" s="96">
        <v>2256.1</v>
      </c>
      <c r="D43" s="288" t="s">
        <v>519</v>
      </c>
      <c r="E43" s="288" t="s">
        <v>519</v>
      </c>
      <c r="F43" s="288">
        <v>872749858</v>
      </c>
      <c r="G43" s="289">
        <f t="shared" si="2"/>
        <v>1.6655680663791979E-2</v>
      </c>
    </row>
    <row r="44" spans="1:7" s="92" customFormat="1" ht="25.5">
      <c r="A44" s="96">
        <v>2</v>
      </c>
      <c r="B44" s="248" t="s">
        <v>544</v>
      </c>
      <c r="C44" s="96">
        <v>2256.1999999999998</v>
      </c>
      <c r="D44" s="288" t="s">
        <v>519</v>
      </c>
      <c r="E44" s="288" t="s">
        <v>519</v>
      </c>
      <c r="F44" s="288">
        <v>587961643</v>
      </c>
      <c r="G44" s="289">
        <f t="shared" si="2"/>
        <v>1.1220742436793914E-2</v>
      </c>
    </row>
    <row r="45" spans="1:7" s="92" customFormat="1" ht="25.5">
      <c r="A45" s="96">
        <v>3</v>
      </c>
      <c r="B45" s="96" t="s">
        <v>500</v>
      </c>
      <c r="C45" s="96">
        <v>2256.3000000000002</v>
      </c>
      <c r="D45" s="288" t="s">
        <v>519</v>
      </c>
      <c r="E45" s="288" t="s">
        <v>519</v>
      </c>
      <c r="F45" s="288"/>
      <c r="G45" s="289">
        <f t="shared" si="2"/>
        <v>0</v>
      </c>
    </row>
    <row r="46" spans="1:7" s="92" customFormat="1" ht="25.5">
      <c r="A46" s="96">
        <v>4</v>
      </c>
      <c r="B46" s="96" t="s">
        <v>501</v>
      </c>
      <c r="C46" s="96">
        <v>2256.4</v>
      </c>
      <c r="D46" s="288" t="s">
        <v>519</v>
      </c>
      <c r="E46" s="288" t="s">
        <v>519</v>
      </c>
      <c r="F46" s="288"/>
      <c r="G46" s="289">
        <f t="shared" si="2"/>
        <v>0</v>
      </c>
    </row>
    <row r="47" spans="1:7" s="92" customFormat="1" ht="38.25">
      <c r="A47" s="96">
        <v>5</v>
      </c>
      <c r="B47" s="96" t="s">
        <v>502</v>
      </c>
      <c r="C47" s="96">
        <v>2256.5</v>
      </c>
      <c r="D47" s="288" t="s">
        <v>519</v>
      </c>
      <c r="E47" s="288" t="s">
        <v>519</v>
      </c>
      <c r="F47" s="288"/>
      <c r="G47" s="289">
        <f t="shared" si="2"/>
        <v>0</v>
      </c>
    </row>
    <row r="48" spans="1:7" s="92" customFormat="1" ht="25.5">
      <c r="A48" s="96">
        <v>6</v>
      </c>
      <c r="B48" s="96" t="s">
        <v>503</v>
      </c>
      <c r="C48" s="96">
        <v>2256.6</v>
      </c>
      <c r="D48" s="288" t="s">
        <v>519</v>
      </c>
      <c r="E48" s="288" t="s">
        <v>519</v>
      </c>
      <c r="F48" s="288"/>
      <c r="G48" s="289">
        <f t="shared" si="2"/>
        <v>0</v>
      </c>
    </row>
    <row r="49" spans="1:17" s="92" customFormat="1" ht="25.5">
      <c r="A49" s="96">
        <v>7</v>
      </c>
      <c r="B49" s="96" t="s">
        <v>504</v>
      </c>
      <c r="C49" s="96">
        <v>2256.6999999999998</v>
      </c>
      <c r="D49" s="288" t="s">
        <v>519</v>
      </c>
      <c r="E49" s="288" t="s">
        <v>519</v>
      </c>
      <c r="F49" s="288"/>
      <c r="G49" s="289">
        <f t="shared" si="2"/>
        <v>0</v>
      </c>
    </row>
    <row r="50" spans="1:17" s="92" customFormat="1" ht="25.5">
      <c r="A50" s="96">
        <v>9</v>
      </c>
      <c r="B50" s="96" t="s">
        <v>506</v>
      </c>
      <c r="C50" s="96">
        <v>2256.9</v>
      </c>
      <c r="D50" s="288" t="s">
        <v>519</v>
      </c>
      <c r="E50" s="288" t="s">
        <v>519</v>
      </c>
      <c r="F50" s="288"/>
      <c r="G50" s="289">
        <f t="shared" si="2"/>
        <v>0</v>
      </c>
    </row>
    <row r="51" spans="1:17" s="94" customFormat="1" ht="25.5">
      <c r="A51" s="95"/>
      <c r="B51" s="95" t="s">
        <v>507</v>
      </c>
      <c r="C51" s="95">
        <v>2257</v>
      </c>
      <c r="D51" s="285" t="s">
        <v>519</v>
      </c>
      <c r="E51" s="285" t="s">
        <v>519</v>
      </c>
      <c r="F51" s="285">
        <f>F43+F44</f>
        <v>1460711501</v>
      </c>
      <c r="G51" s="289">
        <f t="shared" si="2"/>
        <v>2.7876423100585891E-2</v>
      </c>
    </row>
    <row r="52" spans="1:17" s="94" customFormat="1" ht="25.5">
      <c r="A52" s="95" t="s">
        <v>287</v>
      </c>
      <c r="B52" s="95" t="s">
        <v>508</v>
      </c>
      <c r="C52" s="95">
        <v>2258</v>
      </c>
      <c r="D52" s="285" t="s">
        <v>519</v>
      </c>
      <c r="E52" s="285" t="s">
        <v>519</v>
      </c>
      <c r="F52" s="285"/>
      <c r="G52" s="289">
        <f t="shared" si="2"/>
        <v>0</v>
      </c>
    </row>
    <row r="53" spans="1:17" s="92" customFormat="1" ht="25.5">
      <c r="A53" s="96">
        <v>1</v>
      </c>
      <c r="B53" s="96" t="s">
        <v>509</v>
      </c>
      <c r="C53" s="96">
        <v>2259</v>
      </c>
      <c r="D53" s="288" t="s">
        <v>519</v>
      </c>
      <c r="E53" s="288" t="s">
        <v>519</v>
      </c>
      <c r="F53" s="288">
        <v>6092602040</v>
      </c>
      <c r="G53" s="289">
        <f t="shared" si="2"/>
        <v>0.11627207161322456</v>
      </c>
    </row>
    <row r="54" spans="1:17" s="92" customFormat="1" ht="24.75" customHeight="1">
      <c r="A54" s="96">
        <v>1.1000000000000001</v>
      </c>
      <c r="B54" s="96" t="s">
        <v>511</v>
      </c>
      <c r="C54" s="96">
        <v>2259.1999999999998</v>
      </c>
      <c r="D54" s="288" t="s">
        <v>519</v>
      </c>
      <c r="E54" s="288" t="s">
        <v>519</v>
      </c>
      <c r="F54" s="288">
        <v>630900000</v>
      </c>
      <c r="G54" s="289">
        <f t="shared" si="2"/>
        <v>1.2040184062437693E-2</v>
      </c>
    </row>
    <row r="55" spans="1:17" s="92" customFormat="1" ht="39" customHeight="1">
      <c r="A55" s="96">
        <v>1.2</v>
      </c>
      <c r="B55" s="96" t="s">
        <v>549</v>
      </c>
      <c r="C55" s="96">
        <v>2259.1999999999998</v>
      </c>
      <c r="D55" s="288"/>
      <c r="E55" s="288"/>
      <c r="F55" s="288">
        <v>1000104</v>
      </c>
      <c r="G55" s="289">
        <f t="shared" si="2"/>
        <v>1.9086124966841315E-5</v>
      </c>
    </row>
    <row r="56" spans="1:17" s="92" customFormat="1" ht="42.75" customHeight="1">
      <c r="A56" s="96">
        <v>1.3</v>
      </c>
      <c r="B56" s="96" t="s">
        <v>510</v>
      </c>
      <c r="C56" s="96">
        <v>2259.3000000000002</v>
      </c>
      <c r="D56" s="288"/>
      <c r="E56" s="288"/>
      <c r="F56" s="288">
        <v>5000000000</v>
      </c>
      <c r="G56" s="289">
        <f t="shared" si="2"/>
        <v>9.5420701081294121E-2</v>
      </c>
    </row>
    <row r="57" spans="1:17" s="92" customFormat="1" ht="24.75" customHeight="1">
      <c r="A57" s="96">
        <v>2</v>
      </c>
      <c r="B57" s="96" t="s">
        <v>505</v>
      </c>
      <c r="C57" s="96">
        <v>2260</v>
      </c>
      <c r="D57" s="288" t="s">
        <v>519</v>
      </c>
      <c r="E57" s="288" t="s">
        <v>519</v>
      </c>
      <c r="F57" s="288">
        <v>12002453720</v>
      </c>
      <c r="G57" s="289">
        <f t="shared" si="2"/>
        <v>0.22905650973163733</v>
      </c>
    </row>
    <row r="58" spans="1:17" s="92" customFormat="1" ht="24.75" customHeight="1">
      <c r="A58" s="96">
        <v>3</v>
      </c>
      <c r="B58" s="96" t="s">
        <v>512</v>
      </c>
      <c r="C58" s="96">
        <v>2261</v>
      </c>
      <c r="D58" s="288" t="s">
        <v>519</v>
      </c>
      <c r="E58" s="288" t="s">
        <v>519</v>
      </c>
      <c r="F58" s="288">
        <v>0</v>
      </c>
      <c r="G58" s="289">
        <f t="shared" si="2"/>
        <v>0</v>
      </c>
    </row>
    <row r="59" spans="1:17" s="92" customFormat="1" ht="25.5">
      <c r="A59" s="96">
        <v>4</v>
      </c>
      <c r="B59" s="96" t="s">
        <v>507</v>
      </c>
      <c r="C59" s="96">
        <v>2262</v>
      </c>
      <c r="D59" s="288" t="s">
        <v>519</v>
      </c>
      <c r="E59" s="288" t="s">
        <v>519</v>
      </c>
      <c r="F59" s="285">
        <f>F53+F54+F55+F56+F57</f>
        <v>23726955864</v>
      </c>
      <c r="G59" s="289">
        <f t="shared" si="2"/>
        <v>0.45280855261356057</v>
      </c>
    </row>
    <row r="60" spans="1:17" s="94" customFormat="1" ht="25.5">
      <c r="A60" s="95" t="s">
        <v>143</v>
      </c>
      <c r="B60" s="95" t="s">
        <v>513</v>
      </c>
      <c r="C60" s="95">
        <v>2263</v>
      </c>
      <c r="D60" s="285"/>
      <c r="E60" s="285" t="s">
        <v>519</v>
      </c>
      <c r="F60" s="285">
        <f>F59+F41+F51</f>
        <v>52399531164</v>
      </c>
      <c r="G60" s="289">
        <f t="shared" si="2"/>
        <v>1</v>
      </c>
      <c r="I60" s="247">
        <v>0</v>
      </c>
    </row>
    <row r="61" spans="1:17" s="215" customFormat="1" ht="12.75">
      <c r="A61" s="217"/>
      <c r="B61" s="327" t="s">
        <v>550</v>
      </c>
      <c r="C61" s="218"/>
      <c r="D61" s="218"/>
      <c r="E61" s="218"/>
      <c r="F61" s="218"/>
      <c r="G61" s="218"/>
      <c r="H61" s="218"/>
      <c r="J61" s="219"/>
      <c r="K61" s="219"/>
      <c r="L61" s="219"/>
      <c r="M61" s="220"/>
      <c r="N61" s="219"/>
      <c r="O61" s="219"/>
      <c r="P61" s="219"/>
      <c r="Q61" s="221"/>
    </row>
    <row r="62" spans="1:17" s="215" customFormat="1" ht="12.75">
      <c r="A62" s="222"/>
      <c r="B62" s="223"/>
      <c r="C62" s="223"/>
      <c r="D62" s="223"/>
      <c r="E62" s="223"/>
      <c r="F62" s="223"/>
      <c r="G62" s="223"/>
      <c r="H62" s="223"/>
    </row>
    <row r="63" spans="1:17" s="215" customFormat="1" ht="12.75">
      <c r="A63" s="222"/>
      <c r="B63" s="223"/>
      <c r="C63" s="223"/>
      <c r="D63" s="223"/>
      <c r="E63" s="223"/>
      <c r="F63" s="223"/>
      <c r="G63" s="223"/>
      <c r="H63" s="223"/>
    </row>
    <row r="64" spans="1:17" s="215" customFormat="1" ht="12.75">
      <c r="A64" s="164" t="s">
        <v>190</v>
      </c>
      <c r="B64" s="165"/>
      <c r="C64" s="166"/>
      <c r="D64" s="223"/>
      <c r="E64" s="167" t="s">
        <v>191</v>
      </c>
      <c r="F64" s="167"/>
      <c r="G64" s="165"/>
      <c r="H64" s="165"/>
    </row>
    <row r="65" spans="1:8" s="215" customFormat="1" ht="12.75">
      <c r="A65" s="168" t="s">
        <v>192</v>
      </c>
      <c r="B65" s="165"/>
      <c r="C65" s="166"/>
      <c r="D65" s="223"/>
      <c r="E65" s="169" t="s">
        <v>193</v>
      </c>
      <c r="F65" s="169"/>
      <c r="G65" s="165"/>
      <c r="H65" s="165"/>
    </row>
    <row r="66" spans="1:8" s="215" customFormat="1" ht="12.75">
      <c r="A66" s="165"/>
      <c r="B66" s="165"/>
      <c r="C66" s="166"/>
      <c r="D66" s="223"/>
      <c r="E66" s="166"/>
      <c r="F66" s="166"/>
      <c r="G66" s="165"/>
      <c r="H66" s="165"/>
    </row>
    <row r="67" spans="1:8" s="215" customFormat="1" ht="12.75">
      <c r="A67" s="165"/>
      <c r="B67" s="165"/>
      <c r="C67" s="166"/>
      <c r="D67" s="223"/>
      <c r="E67" s="166"/>
      <c r="F67" s="166"/>
      <c r="G67" s="165"/>
      <c r="H67" s="165"/>
    </row>
    <row r="68" spans="1:8" s="215" customFormat="1" ht="12.75">
      <c r="A68" s="165"/>
      <c r="B68" s="165"/>
      <c r="C68" s="166"/>
      <c r="D68" s="223"/>
      <c r="E68" s="166"/>
      <c r="F68" s="166"/>
      <c r="G68" s="165"/>
      <c r="H68" s="165"/>
    </row>
    <row r="69" spans="1:8" s="215" customFormat="1" ht="12.75">
      <c r="A69" s="165"/>
      <c r="B69" s="165"/>
      <c r="C69" s="166"/>
      <c r="D69" s="223"/>
      <c r="E69" s="166"/>
      <c r="F69" s="166"/>
      <c r="G69" s="165"/>
      <c r="H69" s="165"/>
    </row>
    <row r="70" spans="1:8" s="215" customFormat="1" ht="12.75">
      <c r="A70" s="165"/>
      <c r="B70" s="165"/>
      <c r="C70" s="166"/>
      <c r="D70" s="223"/>
      <c r="E70" s="166"/>
      <c r="F70" s="166"/>
      <c r="G70" s="165"/>
      <c r="H70" s="165"/>
    </row>
    <row r="71" spans="1:8" s="215" customFormat="1" ht="12.75">
      <c r="A71" s="165"/>
      <c r="B71" s="165"/>
      <c r="C71" s="166"/>
      <c r="D71" s="223"/>
      <c r="E71" s="166"/>
      <c r="F71" s="166"/>
      <c r="G71" s="165"/>
      <c r="H71" s="165"/>
    </row>
    <row r="72" spans="1:8" s="215" customFormat="1" ht="12.75">
      <c r="A72" s="165"/>
      <c r="B72" s="165"/>
      <c r="C72" s="166"/>
      <c r="D72" s="223"/>
      <c r="E72" s="166"/>
      <c r="F72" s="166"/>
      <c r="G72" s="165"/>
      <c r="H72" s="165"/>
    </row>
    <row r="73" spans="1:8" s="215" customFormat="1" ht="12.75">
      <c r="A73" s="170"/>
      <c r="B73" s="170"/>
      <c r="C73" s="171"/>
      <c r="D73" s="223"/>
      <c r="E73" s="171"/>
      <c r="F73" s="171"/>
      <c r="G73" s="170"/>
      <c r="H73" s="165"/>
    </row>
    <row r="74" spans="1:8" s="215" customFormat="1" ht="12.75">
      <c r="A74" s="164" t="s">
        <v>257</v>
      </c>
      <c r="B74" s="165"/>
      <c r="C74" s="166"/>
      <c r="D74" s="223"/>
      <c r="E74" s="167" t="s">
        <v>547</v>
      </c>
      <c r="F74" s="167"/>
      <c r="G74" s="165"/>
      <c r="H74" s="165"/>
    </row>
    <row r="75" spans="1:8" s="215" customFormat="1" ht="12.75">
      <c r="A75" s="164" t="s">
        <v>548</v>
      </c>
      <c r="B75" s="165"/>
      <c r="C75" s="166"/>
      <c r="D75" s="223"/>
      <c r="E75" s="167"/>
      <c r="F75" s="167"/>
      <c r="G75" s="165"/>
      <c r="H75" s="165"/>
    </row>
    <row r="76" spans="1:8" s="215" customFormat="1" ht="12.75">
      <c r="A76" s="157" t="s">
        <v>258</v>
      </c>
      <c r="B76" s="165"/>
      <c r="C76" s="166"/>
      <c r="D76" s="223"/>
      <c r="E76" s="166"/>
      <c r="F76" s="166"/>
      <c r="G76" s="165"/>
      <c r="H76" s="165"/>
    </row>
    <row r="77" spans="1:8" s="215" customFormat="1" ht="12.75">
      <c r="A77" s="222"/>
      <c r="B77" s="223"/>
      <c r="C77" s="223"/>
      <c r="D77" s="223"/>
      <c r="E77" s="223"/>
      <c r="F77" s="223"/>
      <c r="G77" s="223"/>
      <c r="H77" s="223"/>
    </row>
    <row r="78" spans="1:8">
      <c r="A78" s="224"/>
      <c r="B78" s="225"/>
      <c r="C78" s="225"/>
      <c r="D78" s="223"/>
      <c r="E78" s="225"/>
      <c r="F78" s="225"/>
      <c r="G78" s="225"/>
      <c r="H78" s="225"/>
    </row>
    <row r="79" spans="1:8">
      <c r="A79" s="224"/>
      <c r="B79" s="225"/>
      <c r="C79" s="225"/>
      <c r="D79" s="225"/>
      <c r="E79" s="225"/>
      <c r="F79" s="225"/>
      <c r="G79" s="225"/>
      <c r="H79" s="225"/>
    </row>
    <row r="80" spans="1:8">
      <c r="A80" s="224"/>
      <c r="B80" s="225"/>
      <c r="C80" s="225"/>
      <c r="D80" s="225"/>
      <c r="E80" s="225"/>
      <c r="F80" s="225"/>
      <c r="G80" s="225"/>
      <c r="H80" s="225"/>
    </row>
    <row r="81" spans="1:8">
      <c r="A81" s="224"/>
      <c r="B81" s="225"/>
      <c r="C81" s="225"/>
      <c r="D81" s="225"/>
      <c r="E81" s="225"/>
      <c r="F81" s="225"/>
      <c r="G81" s="225"/>
      <c r="H81" s="225"/>
    </row>
    <row r="82" spans="1:8">
      <c r="A82" s="224"/>
      <c r="B82" s="225"/>
      <c r="C82" s="225"/>
      <c r="D82" s="225"/>
      <c r="E82" s="225"/>
      <c r="F82" s="225"/>
      <c r="G82" s="225"/>
      <c r="H82" s="225"/>
    </row>
    <row r="83" spans="1:8">
      <c r="A83" s="224"/>
      <c r="B83" s="225"/>
      <c r="C83" s="225"/>
      <c r="D83" s="225"/>
      <c r="E83" s="225"/>
      <c r="F83" s="225"/>
      <c r="G83" s="225"/>
      <c r="H83" s="225"/>
    </row>
    <row r="84" spans="1:8">
      <c r="A84" s="224"/>
      <c r="B84" s="225"/>
      <c r="C84" s="225"/>
      <c r="D84" s="225"/>
      <c r="E84" s="225"/>
      <c r="F84" s="225"/>
      <c r="G84" s="225"/>
      <c r="H84" s="225"/>
    </row>
    <row r="85" spans="1:8">
      <c r="A85" s="224"/>
      <c r="B85" s="225"/>
      <c r="C85" s="225"/>
      <c r="D85" s="225"/>
      <c r="E85" s="225"/>
      <c r="F85" s="225"/>
      <c r="G85" s="225"/>
      <c r="H85" s="225"/>
    </row>
    <row r="86" spans="1:8">
      <c r="A86" s="224"/>
      <c r="B86" s="225"/>
      <c r="C86" s="225"/>
      <c r="D86" s="225"/>
      <c r="E86" s="225"/>
      <c r="F86" s="225"/>
      <c r="G86" s="225"/>
      <c r="H86" s="225"/>
    </row>
    <row r="87" spans="1:8">
      <c r="A87" s="224"/>
      <c r="B87" s="225"/>
      <c r="C87" s="225"/>
      <c r="D87" s="225"/>
      <c r="E87" s="225"/>
      <c r="F87" s="225"/>
      <c r="G87" s="225"/>
      <c r="H87" s="225"/>
    </row>
    <row r="88" spans="1:8">
      <c r="A88" s="224"/>
      <c r="B88" s="225"/>
      <c r="C88" s="225"/>
      <c r="D88" s="225"/>
      <c r="E88" s="225"/>
      <c r="F88" s="225"/>
      <c r="G88" s="225"/>
      <c r="H88" s="225"/>
    </row>
    <row r="89" spans="1:8">
      <c r="A89" s="224"/>
      <c r="B89" s="225"/>
      <c r="C89" s="225"/>
      <c r="D89" s="225"/>
      <c r="E89" s="225"/>
      <c r="F89" s="225"/>
      <c r="G89" s="225"/>
      <c r="H89" s="225"/>
    </row>
    <row r="90" spans="1:8">
      <c r="A90" s="224"/>
      <c r="B90" s="225"/>
      <c r="C90" s="225"/>
      <c r="D90" s="225"/>
      <c r="E90" s="225"/>
      <c r="F90" s="225"/>
      <c r="G90" s="225"/>
      <c r="H90" s="225"/>
    </row>
    <row r="91" spans="1:8">
      <c r="A91" s="224"/>
      <c r="B91" s="225"/>
      <c r="C91" s="225"/>
      <c r="D91" s="225"/>
      <c r="E91" s="225"/>
      <c r="F91" s="225"/>
      <c r="G91" s="225"/>
      <c r="H91" s="225"/>
    </row>
    <row r="92" spans="1:8">
      <c r="A92" s="224"/>
      <c r="B92" s="225"/>
      <c r="C92" s="225"/>
      <c r="D92" s="225"/>
      <c r="E92" s="225"/>
      <c r="F92" s="225"/>
      <c r="G92" s="225"/>
      <c r="H92" s="225"/>
    </row>
    <row r="93" spans="1:8">
      <c r="A93" s="224"/>
      <c r="B93" s="225"/>
      <c r="C93" s="225"/>
      <c r="D93" s="225"/>
      <c r="E93" s="225"/>
      <c r="F93" s="225"/>
      <c r="G93" s="225"/>
      <c r="H93" s="225"/>
    </row>
    <row r="94" spans="1:8">
      <c r="A94" s="224"/>
      <c r="B94" s="225"/>
      <c r="C94" s="225"/>
      <c r="D94" s="225"/>
      <c r="E94" s="225"/>
      <c r="F94" s="225"/>
      <c r="G94" s="225"/>
      <c r="H94" s="225"/>
    </row>
    <row r="95" spans="1:8">
      <c r="A95" s="224"/>
      <c r="B95" s="225"/>
      <c r="C95" s="225"/>
      <c r="D95" s="225"/>
      <c r="E95" s="225"/>
      <c r="F95" s="225"/>
      <c r="G95" s="225"/>
      <c r="H95" s="225"/>
    </row>
    <row r="96" spans="1:8">
      <c r="A96" s="224"/>
      <c r="B96" s="225"/>
      <c r="C96" s="225"/>
      <c r="D96" s="225"/>
      <c r="E96" s="225"/>
      <c r="F96" s="225"/>
      <c r="G96" s="225"/>
      <c r="H96" s="225"/>
    </row>
    <row r="97" spans="1:8">
      <c r="A97" s="224"/>
      <c r="B97" s="225"/>
      <c r="C97" s="225"/>
      <c r="D97" s="225"/>
      <c r="E97" s="225"/>
      <c r="F97" s="225"/>
      <c r="G97" s="225"/>
      <c r="H97" s="225"/>
    </row>
    <row r="98" spans="1:8">
      <c r="A98" s="224"/>
      <c r="B98" s="225"/>
      <c r="C98" s="225"/>
      <c r="D98" s="225"/>
      <c r="E98" s="225"/>
      <c r="F98" s="225"/>
      <c r="G98" s="225"/>
      <c r="H98" s="225"/>
    </row>
    <row r="99" spans="1:8">
      <c r="A99" s="224"/>
      <c r="B99" s="225"/>
      <c r="C99" s="225"/>
      <c r="D99" s="225"/>
      <c r="E99" s="225"/>
      <c r="F99" s="225"/>
      <c r="G99" s="225"/>
      <c r="H99" s="225"/>
    </row>
    <row r="100" spans="1:8">
      <c r="A100" s="224"/>
      <c r="B100" s="225"/>
      <c r="C100" s="225"/>
      <c r="D100" s="225"/>
      <c r="E100" s="225"/>
      <c r="F100" s="225"/>
      <c r="G100" s="225"/>
      <c r="H100" s="225"/>
    </row>
    <row r="101" spans="1:8">
      <c r="A101" s="224"/>
      <c r="B101" s="225"/>
      <c r="C101" s="225"/>
      <c r="D101" s="225"/>
      <c r="E101" s="225"/>
      <c r="F101" s="225"/>
      <c r="G101" s="225"/>
      <c r="H101" s="225"/>
    </row>
    <row r="102" spans="1:8">
      <c r="A102" s="224"/>
      <c r="B102" s="225"/>
      <c r="C102" s="225"/>
      <c r="D102" s="225"/>
      <c r="E102" s="225"/>
      <c r="F102" s="225"/>
      <c r="G102" s="225"/>
      <c r="H102" s="225"/>
    </row>
    <row r="103" spans="1:8">
      <c r="A103" s="224"/>
      <c r="B103" s="225"/>
      <c r="C103" s="225"/>
      <c r="D103" s="225"/>
      <c r="E103" s="225"/>
      <c r="F103" s="225"/>
      <c r="G103" s="225"/>
      <c r="H103" s="225"/>
    </row>
    <row r="104" spans="1:8">
      <c r="A104" s="224"/>
      <c r="B104" s="225"/>
      <c r="C104" s="225"/>
      <c r="D104" s="225"/>
      <c r="E104" s="225"/>
      <c r="F104" s="225"/>
      <c r="G104" s="225"/>
      <c r="H104" s="225"/>
    </row>
    <row r="105" spans="1:8">
      <c r="A105" s="224"/>
      <c r="B105" s="225"/>
      <c r="C105" s="225"/>
      <c r="D105" s="225"/>
      <c r="E105" s="225"/>
      <c r="F105" s="225"/>
      <c r="G105" s="225"/>
      <c r="H105" s="225"/>
    </row>
    <row r="106" spans="1:8">
      <c r="A106" s="224"/>
      <c r="B106" s="225"/>
      <c r="C106" s="225"/>
      <c r="D106" s="225"/>
      <c r="E106" s="225"/>
      <c r="F106" s="225"/>
      <c r="G106" s="225"/>
      <c r="H106" s="225"/>
    </row>
    <row r="107" spans="1:8">
      <c r="A107" s="224"/>
      <c r="B107" s="225"/>
      <c r="C107" s="225"/>
      <c r="D107" s="225"/>
      <c r="E107" s="225"/>
      <c r="F107" s="225"/>
      <c r="G107" s="225"/>
      <c r="H107" s="225"/>
    </row>
    <row r="108" spans="1:8">
      <c r="A108" s="224"/>
      <c r="B108" s="225"/>
      <c r="C108" s="225"/>
      <c r="D108" s="225"/>
      <c r="E108" s="225"/>
      <c r="F108" s="225"/>
      <c r="G108" s="225"/>
      <c r="H108" s="225"/>
    </row>
    <row r="109" spans="1:8">
      <c r="A109" s="224"/>
      <c r="B109" s="225"/>
      <c r="C109" s="225"/>
      <c r="D109" s="225"/>
      <c r="E109" s="225"/>
      <c r="F109" s="225"/>
      <c r="G109" s="225"/>
      <c r="H109" s="225"/>
    </row>
    <row r="110" spans="1:8">
      <c r="A110" s="224"/>
      <c r="B110" s="225"/>
      <c r="C110" s="225"/>
      <c r="D110" s="225"/>
      <c r="E110" s="225"/>
      <c r="F110" s="225"/>
      <c r="G110" s="225"/>
      <c r="H110" s="225"/>
    </row>
    <row r="111" spans="1:8">
      <c r="A111" s="224"/>
      <c r="B111" s="225"/>
      <c r="C111" s="225"/>
      <c r="D111" s="225"/>
      <c r="E111" s="225"/>
      <c r="F111" s="225"/>
      <c r="G111" s="225"/>
      <c r="H111" s="225"/>
    </row>
    <row r="112" spans="1:8">
      <c r="A112" s="224"/>
      <c r="B112" s="225"/>
      <c r="C112" s="225"/>
      <c r="D112" s="225"/>
      <c r="E112" s="225"/>
      <c r="F112" s="225"/>
      <c r="G112" s="225"/>
      <c r="H112" s="225"/>
    </row>
    <row r="113" spans="1:8">
      <c r="A113" s="224"/>
      <c r="B113" s="225"/>
      <c r="C113" s="225"/>
      <c r="D113" s="225"/>
      <c r="E113" s="225"/>
      <c r="F113" s="225"/>
      <c r="G113" s="225"/>
      <c r="H113" s="225"/>
    </row>
    <row r="114" spans="1:8">
      <c r="A114" s="224"/>
      <c r="B114" s="225"/>
      <c r="C114" s="225"/>
      <c r="D114" s="225"/>
      <c r="E114" s="225"/>
      <c r="F114" s="225"/>
      <c r="G114" s="225"/>
      <c r="H114" s="225"/>
    </row>
    <row r="115" spans="1:8">
      <c r="A115" s="224"/>
      <c r="B115" s="225"/>
      <c r="C115" s="225"/>
      <c r="D115" s="225"/>
      <c r="E115" s="225"/>
      <c r="F115" s="225"/>
      <c r="G115" s="225"/>
      <c r="H115" s="225"/>
    </row>
    <row r="116" spans="1:8">
      <c r="A116" s="224"/>
      <c r="B116" s="225"/>
      <c r="C116" s="225"/>
      <c r="D116" s="225"/>
      <c r="E116" s="225"/>
      <c r="F116" s="225"/>
      <c r="G116" s="225"/>
      <c r="H116" s="225"/>
    </row>
    <row r="117" spans="1:8">
      <c r="A117" s="224"/>
      <c r="B117" s="225"/>
      <c r="C117" s="225"/>
      <c r="D117" s="225"/>
      <c r="E117" s="225"/>
      <c r="F117" s="225"/>
      <c r="G117" s="225"/>
      <c r="H117" s="225"/>
    </row>
    <row r="118" spans="1:8">
      <c r="A118" s="224"/>
      <c r="B118" s="225"/>
      <c r="C118" s="225"/>
      <c r="D118" s="225"/>
      <c r="E118" s="225"/>
      <c r="F118" s="225"/>
      <c r="G118" s="225"/>
      <c r="H118" s="225"/>
    </row>
    <row r="119" spans="1:8">
      <c r="A119" s="224"/>
      <c r="B119" s="225"/>
      <c r="C119" s="225"/>
      <c r="D119" s="225"/>
      <c r="E119" s="225"/>
      <c r="F119" s="225"/>
      <c r="G119" s="225"/>
      <c r="H119" s="225"/>
    </row>
    <row r="120" spans="1:8">
      <c r="A120" s="224"/>
      <c r="B120" s="225"/>
      <c r="C120" s="225"/>
      <c r="D120" s="225"/>
      <c r="E120" s="225"/>
      <c r="F120" s="225"/>
      <c r="G120" s="225"/>
      <c r="H120" s="225"/>
    </row>
    <row r="121" spans="1:8">
      <c r="A121" s="224"/>
      <c r="B121" s="225"/>
      <c r="C121" s="225"/>
      <c r="D121" s="225"/>
      <c r="E121" s="225"/>
      <c r="F121" s="225"/>
      <c r="G121" s="225"/>
      <c r="H121" s="225"/>
    </row>
    <row r="122" spans="1:8">
      <c r="A122" s="224"/>
      <c r="B122" s="225"/>
      <c r="C122" s="225"/>
      <c r="D122" s="225"/>
      <c r="E122" s="225"/>
      <c r="F122" s="225"/>
      <c r="G122" s="225"/>
      <c r="H122" s="225"/>
    </row>
    <row r="123" spans="1:8">
      <c r="A123" s="224"/>
      <c r="B123" s="225"/>
      <c r="C123" s="225"/>
      <c r="D123" s="225"/>
      <c r="E123" s="225"/>
      <c r="F123" s="225"/>
      <c r="G123" s="225"/>
      <c r="H123" s="225"/>
    </row>
    <row r="124" spans="1:8">
      <c r="A124" s="224"/>
      <c r="B124" s="225"/>
      <c r="C124" s="225"/>
      <c r="D124" s="225"/>
      <c r="E124" s="225"/>
      <c r="F124" s="225"/>
      <c r="G124" s="225"/>
      <c r="H124" s="225"/>
    </row>
    <row r="125" spans="1:8">
      <c r="A125" s="224"/>
      <c r="B125" s="225"/>
      <c r="C125" s="225"/>
      <c r="D125" s="225"/>
      <c r="E125" s="225"/>
      <c r="F125" s="225"/>
      <c r="G125" s="225"/>
      <c r="H125" s="225"/>
    </row>
    <row r="126" spans="1:8">
      <c r="A126" s="224"/>
      <c r="B126" s="225"/>
      <c r="C126" s="225"/>
      <c r="D126" s="225"/>
      <c r="E126" s="225"/>
      <c r="F126" s="225"/>
      <c r="G126" s="225"/>
      <c r="H126" s="225"/>
    </row>
    <row r="127" spans="1:8">
      <c r="A127" s="224"/>
      <c r="B127" s="225"/>
      <c r="C127" s="225"/>
      <c r="D127" s="225"/>
      <c r="E127" s="225"/>
      <c r="F127" s="225"/>
      <c r="G127" s="225"/>
      <c r="H127" s="225"/>
    </row>
    <row r="128" spans="1:8">
      <c r="A128" s="224"/>
      <c r="B128" s="225"/>
      <c r="C128" s="225"/>
      <c r="D128" s="225"/>
      <c r="E128" s="225"/>
      <c r="F128" s="225"/>
      <c r="G128" s="225"/>
      <c r="H128" s="225"/>
    </row>
    <row r="129" spans="1:8">
      <c r="A129" s="224"/>
      <c r="B129" s="225"/>
      <c r="C129" s="225"/>
      <c r="D129" s="225"/>
      <c r="E129" s="225"/>
      <c r="F129" s="225"/>
      <c r="G129" s="225"/>
      <c r="H129" s="225"/>
    </row>
    <row r="130" spans="1:8">
      <c r="A130" s="224"/>
      <c r="B130" s="225"/>
      <c r="C130" s="225"/>
      <c r="D130" s="225"/>
      <c r="E130" s="225"/>
      <c r="F130" s="225"/>
      <c r="G130" s="225"/>
      <c r="H130" s="225"/>
    </row>
    <row r="131" spans="1:8">
      <c r="A131" s="224"/>
      <c r="B131" s="225"/>
      <c r="C131" s="225"/>
      <c r="D131" s="225"/>
      <c r="E131" s="225"/>
      <c r="F131" s="225"/>
      <c r="G131" s="225"/>
      <c r="H131" s="225"/>
    </row>
    <row r="132" spans="1:8">
      <c r="A132" s="224"/>
      <c r="B132" s="225"/>
      <c r="C132" s="225"/>
      <c r="D132" s="225"/>
      <c r="E132" s="225"/>
      <c r="F132" s="225"/>
      <c r="G132" s="225"/>
      <c r="H132" s="225"/>
    </row>
    <row r="133" spans="1:8">
      <c r="A133" s="224"/>
      <c r="B133" s="225"/>
      <c r="C133" s="225"/>
      <c r="D133" s="225"/>
      <c r="E133" s="225"/>
      <c r="F133" s="225"/>
      <c r="G133" s="225"/>
      <c r="H133" s="225"/>
    </row>
    <row r="134" spans="1:8">
      <c r="A134" s="224"/>
      <c r="B134" s="225"/>
      <c r="C134" s="225"/>
      <c r="D134" s="225"/>
      <c r="E134" s="225"/>
      <c r="F134" s="225"/>
      <c r="G134" s="225"/>
      <c r="H134" s="225"/>
    </row>
    <row r="135" spans="1:8">
      <c r="A135" s="224"/>
      <c r="B135" s="225"/>
      <c r="C135" s="225"/>
      <c r="D135" s="225"/>
      <c r="E135" s="225"/>
      <c r="F135" s="225"/>
      <c r="G135" s="225"/>
      <c r="H135" s="225"/>
    </row>
    <row r="136" spans="1:8">
      <c r="A136" s="224"/>
      <c r="B136" s="225"/>
      <c r="C136" s="225"/>
      <c r="D136" s="225"/>
      <c r="E136" s="225"/>
      <c r="F136" s="225"/>
      <c r="G136" s="225"/>
      <c r="H136" s="225"/>
    </row>
    <row r="137" spans="1:8">
      <c r="A137" s="224"/>
      <c r="B137" s="225"/>
      <c r="C137" s="225"/>
      <c r="D137" s="225"/>
      <c r="E137" s="225"/>
      <c r="F137" s="225"/>
      <c r="G137" s="225"/>
      <c r="H137" s="225"/>
    </row>
    <row r="138" spans="1:8">
      <c r="A138" s="224"/>
      <c r="B138" s="225"/>
      <c r="C138" s="225"/>
      <c r="D138" s="225"/>
      <c r="E138" s="225"/>
      <c r="F138" s="225"/>
      <c r="G138" s="225"/>
      <c r="H138" s="225"/>
    </row>
    <row r="139" spans="1:8">
      <c r="A139" s="224"/>
      <c r="B139" s="225"/>
      <c r="C139" s="225"/>
      <c r="D139" s="225"/>
      <c r="E139" s="225"/>
      <c r="F139" s="225"/>
      <c r="G139" s="225"/>
      <c r="H139" s="225"/>
    </row>
    <row r="140" spans="1:8">
      <c r="A140" s="224"/>
      <c r="B140" s="225"/>
      <c r="C140" s="225"/>
      <c r="D140" s="225"/>
      <c r="E140" s="225"/>
      <c r="F140" s="225"/>
      <c r="G140" s="225"/>
      <c r="H140" s="225"/>
    </row>
    <row r="141" spans="1:8">
      <c r="A141" s="224"/>
      <c r="B141" s="225"/>
      <c r="C141" s="225"/>
      <c r="D141" s="225"/>
      <c r="E141" s="225"/>
      <c r="F141" s="225"/>
      <c r="G141" s="225"/>
      <c r="H141" s="225"/>
    </row>
    <row r="142" spans="1:8">
      <c r="A142" s="224"/>
      <c r="B142" s="225"/>
      <c r="C142" s="225"/>
      <c r="D142" s="225"/>
      <c r="E142" s="225"/>
      <c r="F142" s="225"/>
      <c r="G142" s="225"/>
      <c r="H142" s="225"/>
    </row>
    <row r="143" spans="1:8">
      <c r="A143" s="224"/>
      <c r="B143" s="225"/>
      <c r="C143" s="225"/>
      <c r="D143" s="225"/>
      <c r="E143" s="225"/>
      <c r="F143" s="225"/>
      <c r="G143" s="225"/>
      <c r="H143" s="225"/>
    </row>
    <row r="144" spans="1:8">
      <c r="A144" s="224"/>
      <c r="B144" s="225"/>
      <c r="C144" s="225"/>
      <c r="D144" s="225"/>
      <c r="E144" s="225"/>
      <c r="F144" s="225"/>
      <c r="G144" s="225"/>
      <c r="H144" s="225"/>
    </row>
    <row r="145" spans="1:8">
      <c r="A145" s="224"/>
      <c r="B145" s="225"/>
      <c r="C145" s="225"/>
      <c r="D145" s="225"/>
      <c r="E145" s="225"/>
      <c r="F145" s="225"/>
      <c r="G145" s="225"/>
      <c r="H145" s="225"/>
    </row>
    <row r="146" spans="1:8">
      <c r="A146" s="224"/>
      <c r="B146" s="225"/>
      <c r="C146" s="225"/>
      <c r="D146" s="225"/>
      <c r="E146" s="225"/>
      <c r="F146" s="225"/>
      <c r="G146" s="225"/>
      <c r="H146" s="225"/>
    </row>
    <row r="147" spans="1:8">
      <c r="A147" s="224"/>
      <c r="B147" s="225"/>
      <c r="C147" s="225"/>
      <c r="D147" s="225"/>
      <c r="E147" s="225"/>
      <c r="F147" s="225"/>
      <c r="G147" s="225"/>
      <c r="H147" s="225"/>
    </row>
    <row r="148" spans="1:8">
      <c r="A148" s="224"/>
      <c r="B148" s="225"/>
      <c r="C148" s="225"/>
      <c r="D148" s="225"/>
      <c r="E148" s="225"/>
      <c r="F148" s="225"/>
      <c r="G148" s="225"/>
      <c r="H148" s="225"/>
    </row>
    <row r="149" spans="1:8">
      <c r="A149" s="224"/>
      <c r="B149" s="225"/>
      <c r="C149" s="225"/>
      <c r="D149" s="225"/>
      <c r="E149" s="225"/>
      <c r="F149" s="225"/>
      <c r="G149" s="225"/>
      <c r="H149" s="225"/>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topLeftCell="A10" zoomScale="90" zoomScaleNormal="100" zoomScaleSheetLayoutView="90" workbookViewId="0">
      <selection activeCell="G51" sqref="G51:G52"/>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43" t="s">
        <v>553</v>
      </c>
      <c r="B1" s="543"/>
      <c r="C1" s="543"/>
      <c r="D1" s="543"/>
      <c r="E1" s="543"/>
      <c r="F1" s="543"/>
    </row>
    <row r="2" spans="1:6" ht="27" customHeight="1">
      <c r="A2" s="544" t="s">
        <v>552</v>
      </c>
      <c r="B2" s="544"/>
      <c r="C2" s="544"/>
      <c r="D2" s="544"/>
      <c r="E2" s="544"/>
      <c r="F2" s="544"/>
    </row>
    <row r="3" spans="1:6" ht="15" customHeight="1">
      <c r="A3" s="541" t="s">
        <v>321</v>
      </c>
      <c r="B3" s="541"/>
      <c r="C3" s="541"/>
      <c r="D3" s="541"/>
      <c r="E3" s="541"/>
      <c r="F3" s="541"/>
    </row>
    <row r="4" spans="1:6">
      <c r="A4" s="541"/>
      <c r="B4" s="541"/>
      <c r="C4" s="541"/>
      <c r="D4" s="541"/>
      <c r="E4" s="541"/>
      <c r="F4" s="541"/>
    </row>
    <row r="5" spans="1:6" s="18" customFormat="1">
      <c r="A5" s="537" t="str">
        <f>'ngay thang'!B10</f>
        <v>Tháng 7 năm 2020/July 2020</v>
      </c>
      <c r="B5" s="537"/>
      <c r="C5" s="537"/>
      <c r="D5" s="537"/>
      <c r="E5" s="537"/>
      <c r="F5" s="537"/>
    </row>
    <row r="6" spans="1:6">
      <c r="A6" s="48"/>
      <c r="B6" s="48"/>
      <c r="C6" s="48"/>
      <c r="D6" s="48"/>
      <c r="E6" s="48"/>
      <c r="F6" s="3"/>
    </row>
    <row r="7" spans="1:6" ht="30" customHeight="1">
      <c r="A7" s="540" t="s">
        <v>263</v>
      </c>
      <c r="B7" s="540"/>
      <c r="C7" s="521" t="s">
        <v>545</v>
      </c>
      <c r="D7" s="521"/>
      <c r="E7" s="521"/>
      <c r="F7" s="521"/>
    </row>
    <row r="8" spans="1:6" ht="30" customHeight="1">
      <c r="A8" s="542" t="s">
        <v>262</v>
      </c>
      <c r="B8" s="542"/>
      <c r="C8" s="542" t="s">
        <v>264</v>
      </c>
      <c r="D8" s="542"/>
      <c r="E8" s="542"/>
      <c r="F8" s="542"/>
    </row>
    <row r="9" spans="1:6" ht="30" customHeight="1">
      <c r="A9" s="540" t="s">
        <v>265</v>
      </c>
      <c r="B9" s="540"/>
      <c r="C9" s="521" t="s">
        <v>351</v>
      </c>
      <c r="D9" s="521"/>
      <c r="E9" s="521"/>
      <c r="F9" s="521"/>
    </row>
    <row r="10" spans="1:6" ht="30" customHeight="1">
      <c r="A10" s="542" t="s">
        <v>266</v>
      </c>
      <c r="B10" s="542"/>
      <c r="C10" s="520" t="str">
        <f>'ngay thang'!B14</f>
        <v>Ngày 04 tháng 08 năm 2020
04 Aug 2020</v>
      </c>
      <c r="D10" s="520"/>
      <c r="E10" s="520"/>
      <c r="F10" s="520"/>
    </row>
    <row r="11" spans="1:6" ht="22.5" customHeight="1">
      <c r="A11" s="61"/>
      <c r="B11" s="61"/>
      <c r="C11" s="61"/>
      <c r="D11" s="61"/>
      <c r="E11" s="61"/>
      <c r="F11" s="61"/>
    </row>
    <row r="12" spans="1:6" ht="21" customHeight="1">
      <c r="A12" s="106" t="s">
        <v>325</v>
      </c>
      <c r="B12" s="18"/>
      <c r="C12" s="18"/>
      <c r="D12" s="18"/>
      <c r="E12" s="18"/>
      <c r="F12" s="18"/>
    </row>
    <row r="13" spans="1:6" s="44" customFormat="1" ht="43.5" customHeight="1">
      <c r="A13" s="57" t="s">
        <v>216</v>
      </c>
      <c r="B13" s="57" t="s">
        <v>223</v>
      </c>
      <c r="C13" s="57" t="s">
        <v>224</v>
      </c>
      <c r="D13" s="235" t="s">
        <v>554</v>
      </c>
      <c r="E13" s="235" t="s">
        <v>555</v>
      </c>
      <c r="F13" s="43"/>
    </row>
    <row r="14" spans="1:6" s="92" customFormat="1" ht="31.5" customHeight="1">
      <c r="A14" s="76" t="s">
        <v>46</v>
      </c>
      <c r="B14" s="97" t="s">
        <v>288</v>
      </c>
      <c r="C14" s="97" t="s">
        <v>150</v>
      </c>
      <c r="D14" s="248"/>
      <c r="E14" s="248"/>
    </row>
    <row r="15" spans="1:6" s="92" customFormat="1" ht="43.5" customHeight="1">
      <c r="A15" s="76">
        <v>1</v>
      </c>
      <c r="B15" s="97" t="s">
        <v>289</v>
      </c>
      <c r="C15" s="97" t="s">
        <v>151</v>
      </c>
      <c r="D15" s="249">
        <v>1.5001623849061294E-2</v>
      </c>
      <c r="E15" s="250">
        <v>1.5001848175527993E-2</v>
      </c>
    </row>
    <row r="16" spans="1:6" s="92" customFormat="1" ht="56.25" customHeight="1">
      <c r="A16" s="76">
        <v>2</v>
      </c>
      <c r="B16" s="97" t="s">
        <v>290</v>
      </c>
      <c r="C16" s="97" t="s">
        <v>152</v>
      </c>
      <c r="D16" s="249">
        <v>4.3172244836225124E-3</v>
      </c>
      <c r="E16" s="250">
        <v>6.050214855058144E-3</v>
      </c>
    </row>
    <row r="17" spans="1:5" s="92" customFormat="1" ht="82.5" customHeight="1">
      <c r="A17" s="76">
        <v>3</v>
      </c>
      <c r="B17" s="98" t="s">
        <v>291</v>
      </c>
      <c r="C17" s="97" t="s">
        <v>153</v>
      </c>
      <c r="D17" s="249">
        <v>4.6454480224068281E-3</v>
      </c>
      <c r="E17" s="250">
        <v>7.1647279620093074E-3</v>
      </c>
    </row>
    <row r="18" spans="1:5" s="92" customFormat="1" ht="48" customHeight="1">
      <c r="A18" s="76">
        <v>4</v>
      </c>
      <c r="B18" s="97" t="s">
        <v>292</v>
      </c>
      <c r="C18" s="97" t="s">
        <v>154</v>
      </c>
      <c r="D18" s="249">
        <v>9.4432126838261575E-4</v>
      </c>
      <c r="E18" s="250">
        <v>1.6016542114874561E-3</v>
      </c>
    </row>
    <row r="19" spans="1:5" s="92" customFormat="1" ht="81" customHeight="1">
      <c r="A19" s="76">
        <v>5</v>
      </c>
      <c r="B19" s="98" t="s">
        <v>293</v>
      </c>
      <c r="C19" s="97" t="s">
        <v>155</v>
      </c>
      <c r="D19" s="249">
        <v>3.1374909980325561E-3</v>
      </c>
      <c r="E19" s="250">
        <v>4.9317706217483206E-3</v>
      </c>
    </row>
    <row r="20" spans="1:5" s="92" customFormat="1" ht="42" customHeight="1">
      <c r="A20" s="76">
        <v>6</v>
      </c>
      <c r="B20" s="97" t="s">
        <v>294</v>
      </c>
      <c r="C20" s="97" t="s">
        <v>156</v>
      </c>
      <c r="D20" s="249">
        <v>2.9190739074733858E-2</v>
      </c>
      <c r="E20" s="250">
        <v>3.6691612555382988E-2</v>
      </c>
    </row>
    <row r="21" spans="1:5" s="92" customFormat="1" ht="69.75" customHeight="1">
      <c r="A21" s="76">
        <v>7</v>
      </c>
      <c r="B21" s="98" t="s">
        <v>295</v>
      </c>
      <c r="C21" s="97" t="s">
        <v>157</v>
      </c>
      <c r="D21" s="250">
        <v>1.1067803633886497</v>
      </c>
      <c r="E21" s="250">
        <v>0.73063075962416846</v>
      </c>
    </row>
    <row r="22" spans="1:5" s="92" customFormat="1" ht="25.5">
      <c r="A22" s="76" t="s">
        <v>56</v>
      </c>
      <c r="B22" s="97" t="s">
        <v>296</v>
      </c>
      <c r="C22" s="97" t="s">
        <v>158</v>
      </c>
      <c r="D22" s="249"/>
      <c r="E22" s="251"/>
    </row>
    <row r="23" spans="1:5" s="92" customFormat="1" ht="30" customHeight="1">
      <c r="A23" s="539">
        <v>1</v>
      </c>
      <c r="B23" s="97" t="s">
        <v>297</v>
      </c>
      <c r="C23" s="97" t="s">
        <v>159</v>
      </c>
      <c r="D23" s="251">
        <v>42036301400</v>
      </c>
      <c r="E23" s="509">
        <v>33357722300</v>
      </c>
    </row>
    <row r="24" spans="1:5" s="92" customFormat="1" ht="39.75" customHeight="1">
      <c r="A24" s="539"/>
      <c r="B24" s="97" t="s">
        <v>298</v>
      </c>
      <c r="C24" s="97" t="s">
        <v>160</v>
      </c>
      <c r="D24" s="252">
        <v>42036301400</v>
      </c>
      <c r="E24" s="251">
        <v>33357722300</v>
      </c>
    </row>
    <row r="25" spans="1:5" s="92" customFormat="1" ht="42.75" customHeight="1">
      <c r="A25" s="539"/>
      <c r="B25" s="97" t="s">
        <v>299</v>
      </c>
      <c r="C25" s="97" t="s">
        <v>161</v>
      </c>
      <c r="D25" s="253">
        <v>4203630.1399999997</v>
      </c>
      <c r="E25" s="254">
        <v>3335772.23</v>
      </c>
    </row>
    <row r="26" spans="1:5" s="92" customFormat="1" ht="32.25" customHeight="1">
      <c r="A26" s="539">
        <v>2</v>
      </c>
      <c r="B26" s="97" t="s">
        <v>300</v>
      </c>
      <c r="C26" s="97" t="s">
        <v>162</v>
      </c>
      <c r="D26" s="251">
        <v>5012215100</v>
      </c>
      <c r="E26" s="251">
        <v>8678579100</v>
      </c>
    </row>
    <row r="27" spans="1:5" s="92" customFormat="1" ht="31.5" customHeight="1">
      <c r="A27" s="539"/>
      <c r="B27" s="97" t="s">
        <v>301</v>
      </c>
      <c r="C27" s="97" t="s">
        <v>163</v>
      </c>
      <c r="D27" s="255">
        <v>4484516.5999999996</v>
      </c>
      <c r="E27" s="255">
        <v>1519237.99</v>
      </c>
    </row>
    <row r="28" spans="1:5" s="92" customFormat="1" ht="30" customHeight="1">
      <c r="A28" s="539"/>
      <c r="B28" s="97" t="s">
        <v>302</v>
      </c>
      <c r="C28" s="97" t="s">
        <v>164</v>
      </c>
      <c r="D28" s="251">
        <v>44845166000</v>
      </c>
      <c r="E28" s="251">
        <v>15192379900</v>
      </c>
    </row>
    <row r="29" spans="1:5" s="92" customFormat="1" ht="30.75" customHeight="1">
      <c r="A29" s="539"/>
      <c r="B29" s="97" t="s">
        <v>303</v>
      </c>
      <c r="C29" s="97" t="s">
        <v>165</v>
      </c>
      <c r="D29" s="255">
        <v>-3983295.09</v>
      </c>
      <c r="E29" s="251">
        <v>-651380.07999999996</v>
      </c>
    </row>
    <row r="30" spans="1:5" s="92" customFormat="1" ht="42.75" customHeight="1">
      <c r="A30" s="539"/>
      <c r="B30" s="97" t="s">
        <v>304</v>
      </c>
      <c r="C30" s="97" t="s">
        <v>166</v>
      </c>
      <c r="D30" s="251">
        <v>-39832950900</v>
      </c>
      <c r="E30" s="251">
        <v>-6513800800</v>
      </c>
    </row>
    <row r="31" spans="1:5" s="92" customFormat="1" ht="33" customHeight="1">
      <c r="A31" s="539">
        <v>3</v>
      </c>
      <c r="B31" s="97" t="s">
        <v>305</v>
      </c>
      <c r="C31" s="97" t="s">
        <v>167</v>
      </c>
      <c r="D31" s="251">
        <v>47048516500</v>
      </c>
      <c r="E31" s="251">
        <v>42036301400</v>
      </c>
    </row>
    <row r="32" spans="1:5" s="92" customFormat="1" ht="42.75" customHeight="1">
      <c r="A32" s="539"/>
      <c r="B32" s="97" t="s">
        <v>306</v>
      </c>
      <c r="C32" s="97" t="s">
        <v>168</v>
      </c>
      <c r="D32" s="252">
        <v>47048516500</v>
      </c>
      <c r="E32" s="251">
        <v>42036301400</v>
      </c>
    </row>
    <row r="33" spans="1:6" s="92" customFormat="1" ht="45" customHeight="1">
      <c r="A33" s="539"/>
      <c r="B33" s="97" t="s">
        <v>307</v>
      </c>
      <c r="C33" s="97" t="s">
        <v>169</v>
      </c>
      <c r="D33" s="253">
        <v>4704851.6500000004</v>
      </c>
      <c r="E33" s="254">
        <v>4203630.1399999997</v>
      </c>
    </row>
    <row r="34" spans="1:6" s="92" customFormat="1" ht="55.5" customHeight="1">
      <c r="A34" s="76">
        <v>4</v>
      </c>
      <c r="B34" s="97" t="s">
        <v>308</v>
      </c>
      <c r="C34" s="97" t="s">
        <v>170</v>
      </c>
      <c r="D34" s="511">
        <v>0</v>
      </c>
      <c r="E34" s="250">
        <v>0</v>
      </c>
    </row>
    <row r="35" spans="1:6" s="92" customFormat="1" ht="39.75" customHeight="1">
      <c r="A35" s="76">
        <v>5</v>
      </c>
      <c r="B35" s="97" t="s">
        <v>309</v>
      </c>
      <c r="C35" s="97" t="s">
        <v>171</v>
      </c>
      <c r="D35" s="511">
        <v>0.84570000000000001</v>
      </c>
      <c r="E35" s="250">
        <v>0.84440000000000004</v>
      </c>
    </row>
    <row r="36" spans="1:6" s="92" customFormat="1" ht="39" customHeight="1">
      <c r="A36" s="76">
        <v>6</v>
      </c>
      <c r="B36" s="97" t="s">
        <v>310</v>
      </c>
      <c r="C36" s="97" t="s">
        <v>172</v>
      </c>
      <c r="D36" s="511">
        <v>0</v>
      </c>
      <c r="E36" s="250">
        <v>0</v>
      </c>
    </row>
    <row r="37" spans="1:6" s="92" customFormat="1" ht="38.25" customHeight="1">
      <c r="A37" s="76">
        <v>7</v>
      </c>
      <c r="B37" s="97" t="s">
        <v>311</v>
      </c>
      <c r="C37" s="97" t="s">
        <v>173</v>
      </c>
      <c r="D37" s="512">
        <v>274</v>
      </c>
      <c r="E37" s="256">
        <v>274</v>
      </c>
    </row>
    <row r="38" spans="1:6" s="92" customFormat="1" ht="36.75" customHeight="1">
      <c r="A38" s="76">
        <v>8</v>
      </c>
      <c r="B38" s="97" t="s">
        <v>312</v>
      </c>
      <c r="C38" s="97" t="s">
        <v>174</v>
      </c>
      <c r="D38" s="257">
        <v>10944.71</v>
      </c>
      <c r="E38" s="257">
        <v>10925.81</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547</v>
      </c>
      <c r="E51" s="26"/>
      <c r="F51" s="26"/>
    </row>
    <row r="52" spans="1:6" s="23" customFormat="1" ht="12.75">
      <c r="A52" s="19" t="s">
        <v>548</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10" zoomScale="85" zoomScaleNormal="100" zoomScaleSheetLayoutView="85" workbookViewId="0">
      <selection activeCell="F19" sqref="F19"/>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43" t="s">
        <v>221</v>
      </c>
      <c r="B1" s="543"/>
      <c r="C1" s="543"/>
      <c r="D1" s="543"/>
      <c r="E1" s="543"/>
      <c r="F1" s="543"/>
      <c r="G1" s="3"/>
      <c r="H1" s="3"/>
    </row>
    <row r="2" spans="1:13" ht="26.25" customHeight="1">
      <c r="A2" s="544" t="s">
        <v>255</v>
      </c>
      <c r="B2" s="544"/>
      <c r="C2" s="544"/>
      <c r="D2" s="544"/>
      <c r="E2" s="544"/>
      <c r="F2" s="544"/>
      <c r="G2" s="3"/>
      <c r="H2" s="3"/>
    </row>
    <row r="3" spans="1:13" ht="15">
      <c r="A3" s="541" t="s">
        <v>256</v>
      </c>
      <c r="B3" s="541"/>
      <c r="C3" s="541"/>
      <c r="D3" s="541"/>
      <c r="E3" s="541"/>
      <c r="F3" s="541"/>
      <c r="G3" s="541"/>
      <c r="H3" s="47"/>
    </row>
    <row r="4" spans="1:13" ht="22.5" customHeight="1">
      <c r="A4" s="541"/>
      <c r="B4" s="541"/>
      <c r="C4" s="541"/>
      <c r="D4" s="541"/>
      <c r="E4" s="541"/>
      <c r="F4" s="541"/>
      <c r="G4" s="541"/>
      <c r="H4" s="47"/>
    </row>
    <row r="5" spans="1:13" s="4" customFormat="1">
      <c r="A5" s="537" t="str">
        <f>'ngay thang'!B10</f>
        <v>Tháng 7 năm 2020/July 2020</v>
      </c>
      <c r="B5" s="537"/>
      <c r="C5" s="537"/>
      <c r="D5" s="537"/>
      <c r="E5" s="537"/>
      <c r="F5" s="537"/>
      <c r="G5" s="537"/>
      <c r="H5" s="303"/>
    </row>
    <row r="6" spans="1:13">
      <c r="A6" s="48"/>
      <c r="B6" s="48"/>
      <c r="C6" s="48"/>
      <c r="D6" s="48"/>
      <c r="E6" s="48"/>
      <c r="F6" s="3"/>
      <c r="G6" s="3"/>
      <c r="H6" s="3"/>
    </row>
    <row r="7" spans="1:13" ht="30.75" customHeight="1">
      <c r="A7" s="62"/>
      <c r="B7" s="540" t="s">
        <v>263</v>
      </c>
      <c r="C7" s="540"/>
      <c r="D7" s="521" t="s">
        <v>545</v>
      </c>
      <c r="E7" s="521"/>
      <c r="F7" s="521"/>
      <c r="G7" s="521"/>
      <c r="H7" s="45"/>
    </row>
    <row r="8" spans="1:13" ht="30.75" customHeight="1">
      <c r="A8" s="63"/>
      <c r="B8" s="542" t="s">
        <v>262</v>
      </c>
      <c r="C8" s="542"/>
      <c r="D8" s="542" t="s">
        <v>264</v>
      </c>
      <c r="E8" s="542"/>
      <c r="F8" s="542"/>
      <c r="G8" s="63"/>
      <c r="H8" s="46"/>
    </row>
    <row r="9" spans="1:13" ht="30.75" customHeight="1">
      <c r="A9" s="62"/>
      <c r="B9" s="540" t="s">
        <v>265</v>
      </c>
      <c r="C9" s="540"/>
      <c r="D9" s="521" t="s">
        <v>351</v>
      </c>
      <c r="E9" s="521"/>
      <c r="F9" s="521"/>
      <c r="G9" s="122"/>
      <c r="H9" s="45"/>
    </row>
    <row r="10" spans="1:13" ht="30.75" customHeight="1">
      <c r="A10" s="64"/>
      <c r="B10" s="542" t="s">
        <v>266</v>
      </c>
      <c r="C10" s="542"/>
      <c r="D10" s="520" t="str">
        <f>'ngay thang'!B14</f>
        <v>Ngày 04 tháng 08 năm 2020
04 Aug 2020</v>
      </c>
      <c r="E10" s="520"/>
      <c r="F10" s="520"/>
      <c r="G10" s="125"/>
      <c r="H10" s="46"/>
    </row>
    <row r="11" spans="1:13">
      <c r="A11" s="24"/>
      <c r="B11" s="24"/>
      <c r="C11" s="4"/>
      <c r="D11" s="4"/>
      <c r="E11" s="4"/>
      <c r="F11" s="4"/>
      <c r="G11" s="4"/>
      <c r="H11" s="4"/>
    </row>
    <row r="12" spans="1:13" s="6" customFormat="1" ht="58.5" customHeight="1">
      <c r="A12" s="545" t="s">
        <v>213</v>
      </c>
      <c r="B12" s="545"/>
      <c r="C12" s="100" t="s">
        <v>222</v>
      </c>
      <c r="D12" s="100" t="s">
        <v>188</v>
      </c>
      <c r="E12" s="71" t="s">
        <v>345</v>
      </c>
      <c r="F12" s="71" t="s">
        <v>346</v>
      </c>
      <c r="G12" s="3"/>
      <c r="H12" s="3"/>
    </row>
    <row r="13" spans="1:13" s="6" customFormat="1" ht="30" customHeight="1">
      <c r="A13" s="101" t="s">
        <v>46</v>
      </c>
      <c r="B13" s="101"/>
      <c r="C13" s="102" t="s">
        <v>313</v>
      </c>
      <c r="D13" s="103" t="s">
        <v>175</v>
      </c>
      <c r="E13" s="104">
        <v>45928077113</v>
      </c>
      <c r="F13" s="104">
        <v>36297004453</v>
      </c>
      <c r="G13" s="3"/>
      <c r="H13" s="3"/>
      <c r="J13" s="40">
        <v>56410764067</v>
      </c>
      <c r="K13" s="40">
        <v>-23079139808</v>
      </c>
      <c r="L13" s="40"/>
      <c r="M13" s="40"/>
    </row>
    <row r="14" spans="1:13" s="6" customFormat="1" ht="38.25">
      <c r="A14" s="101" t="s">
        <v>56</v>
      </c>
      <c r="B14" s="101"/>
      <c r="C14" s="102" t="s">
        <v>314</v>
      </c>
      <c r="D14" s="103" t="s">
        <v>176</v>
      </c>
      <c r="E14" s="104">
        <v>133389034</v>
      </c>
      <c r="F14" s="104">
        <v>169181516</v>
      </c>
      <c r="G14" s="3"/>
      <c r="H14" s="3"/>
      <c r="J14" s="40">
        <v>406603459</v>
      </c>
      <c r="K14" s="40">
        <v>-263864955</v>
      </c>
      <c r="L14" s="40"/>
      <c r="M14" s="40"/>
    </row>
    <row r="15" spans="1:13" s="6" customFormat="1" ht="54.75" customHeight="1">
      <c r="A15" s="546"/>
      <c r="B15" s="50" t="s">
        <v>111</v>
      </c>
      <c r="C15" s="52" t="s">
        <v>315</v>
      </c>
      <c r="D15" s="49" t="s">
        <v>177</v>
      </c>
      <c r="E15" s="58">
        <v>133389034</v>
      </c>
      <c r="F15" s="58">
        <v>169181516</v>
      </c>
      <c r="G15" s="3"/>
      <c r="H15" s="3"/>
      <c r="J15" s="40">
        <v>406603459</v>
      </c>
      <c r="K15" s="40">
        <v>-263864955</v>
      </c>
      <c r="L15" s="40"/>
      <c r="M15" s="40"/>
    </row>
    <row r="16" spans="1:13" s="6" customFormat="1" ht="53.25" customHeight="1">
      <c r="A16" s="547"/>
      <c r="B16" s="50" t="s">
        <v>113</v>
      </c>
      <c r="C16" s="52" t="s">
        <v>316</v>
      </c>
      <c r="D16" s="49" t="s">
        <v>178</v>
      </c>
      <c r="E16" s="58"/>
      <c r="F16" s="58"/>
      <c r="G16" s="3"/>
      <c r="H16" s="3"/>
      <c r="J16" s="40">
        <v>0</v>
      </c>
      <c r="K16" s="40">
        <v>0</v>
      </c>
      <c r="L16" s="40"/>
      <c r="M16" s="40"/>
    </row>
    <row r="17" spans="1:13" s="6" customFormat="1" ht="51.75" customHeight="1">
      <c r="A17" s="101" t="s">
        <v>134</v>
      </c>
      <c r="B17" s="101"/>
      <c r="C17" s="102" t="s">
        <v>317</v>
      </c>
      <c r="D17" s="101" t="s">
        <v>179</v>
      </c>
      <c r="E17" s="104">
        <v>5431804736</v>
      </c>
      <c r="F17" s="104">
        <v>9461891144</v>
      </c>
      <c r="G17" s="3"/>
      <c r="H17" s="3"/>
      <c r="J17" s="40">
        <v>-2147850000</v>
      </c>
      <c r="K17" s="40">
        <v>2147850000</v>
      </c>
      <c r="L17" s="40"/>
      <c r="M17" s="40"/>
    </row>
    <row r="18" spans="1:13" s="6" customFormat="1" ht="29.25" customHeight="1">
      <c r="A18" s="546"/>
      <c r="B18" s="49" t="s">
        <v>180</v>
      </c>
      <c r="C18" s="52" t="s">
        <v>318</v>
      </c>
      <c r="D18" s="49" t="s">
        <v>181</v>
      </c>
      <c r="E18" s="59">
        <v>49030828891</v>
      </c>
      <c r="F18" s="59">
        <v>16564526202</v>
      </c>
      <c r="G18" s="3"/>
      <c r="H18" s="3"/>
      <c r="J18" s="40">
        <v>0</v>
      </c>
      <c r="K18" s="40">
        <v>0</v>
      </c>
      <c r="L18" s="40"/>
      <c r="M18" s="40"/>
    </row>
    <row r="19" spans="1:13" s="6" customFormat="1" ht="29.25" customHeight="1">
      <c r="A19" s="547"/>
      <c r="B19" s="49" t="s">
        <v>182</v>
      </c>
      <c r="C19" s="52" t="s">
        <v>319</v>
      </c>
      <c r="D19" s="49" t="s">
        <v>183</v>
      </c>
      <c r="E19" s="59">
        <v>43599024155</v>
      </c>
      <c r="F19" s="59">
        <v>7102635058</v>
      </c>
      <c r="G19" s="3"/>
      <c r="H19" s="3"/>
      <c r="J19" s="40">
        <v>2147850000</v>
      </c>
      <c r="K19" s="40">
        <v>-2147850000</v>
      </c>
      <c r="L19" s="40"/>
      <c r="M19" s="40"/>
    </row>
    <row r="20" spans="1:13" s="42" customFormat="1" ht="39" customHeight="1">
      <c r="A20" s="101" t="s">
        <v>136</v>
      </c>
      <c r="B20" s="101"/>
      <c r="C20" s="105" t="s">
        <v>320</v>
      </c>
      <c r="D20" s="101" t="s">
        <v>184</v>
      </c>
      <c r="E20" s="104">
        <v>51493270883</v>
      </c>
      <c r="F20" s="104">
        <v>45928077113</v>
      </c>
      <c r="G20" s="41"/>
      <c r="H20" s="108">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547</v>
      </c>
      <c r="F33" s="4"/>
      <c r="G33" s="4"/>
      <c r="H33" s="4"/>
    </row>
    <row r="34" spans="1:8">
      <c r="A34" s="19" t="s">
        <v>548</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topLeftCell="A4" zoomScale="82" zoomScaleNormal="82" zoomScaleSheetLayoutView="85" zoomScalePageLayoutView="77" workbookViewId="0">
      <selection activeCell="D19" sqref="D19"/>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43" t="s">
        <v>553</v>
      </c>
      <c r="B1" s="543"/>
      <c r="C1" s="543"/>
      <c r="D1" s="543"/>
      <c r="E1" s="543"/>
      <c r="F1" s="543"/>
      <c r="G1" s="543"/>
      <c r="H1" s="543"/>
      <c r="I1" s="543"/>
      <c r="J1" s="543"/>
      <c r="K1" s="543"/>
    </row>
    <row r="2" spans="1:11" ht="28.5" customHeight="1">
      <c r="A2" s="544" t="s">
        <v>552</v>
      </c>
      <c r="B2" s="544"/>
      <c r="C2" s="544"/>
      <c r="D2" s="544"/>
      <c r="E2" s="544"/>
      <c r="F2" s="544"/>
      <c r="G2" s="544"/>
      <c r="H2" s="544"/>
      <c r="I2" s="544"/>
      <c r="J2" s="544"/>
      <c r="K2" s="544"/>
    </row>
    <row r="3" spans="1:11" ht="15" customHeight="1">
      <c r="A3" s="541" t="s">
        <v>254</v>
      </c>
      <c r="B3" s="541"/>
      <c r="C3" s="541"/>
      <c r="D3" s="541"/>
      <c r="E3" s="541"/>
      <c r="F3" s="541"/>
      <c r="G3" s="541"/>
      <c r="H3" s="541"/>
      <c r="I3" s="541"/>
      <c r="J3" s="541"/>
      <c r="K3" s="541"/>
    </row>
    <row r="4" spans="1:11">
      <c r="A4" s="541"/>
      <c r="B4" s="541"/>
      <c r="C4" s="541"/>
      <c r="D4" s="541"/>
      <c r="E4" s="541"/>
      <c r="F4" s="541"/>
      <c r="G4" s="541"/>
      <c r="H4" s="541"/>
      <c r="I4" s="541"/>
      <c r="J4" s="541"/>
      <c r="K4" s="541"/>
    </row>
    <row r="5" spans="1:11">
      <c r="A5" s="537" t="str">
        <f>'ngay thang'!B12</f>
        <v>Tại ngày 31 tháng 07 năm 2020/As at 31 July 2020</v>
      </c>
      <c r="B5" s="537"/>
      <c r="C5" s="537"/>
      <c r="D5" s="537"/>
      <c r="E5" s="537"/>
      <c r="F5" s="537"/>
      <c r="G5" s="537"/>
      <c r="H5" s="537"/>
      <c r="I5" s="537"/>
      <c r="J5" s="537"/>
      <c r="K5" s="537"/>
    </row>
    <row r="6" spans="1:11">
      <c r="A6" s="48"/>
      <c r="B6" s="48"/>
      <c r="C6" s="48"/>
      <c r="D6" s="48"/>
      <c r="E6" s="48"/>
      <c r="F6" s="3"/>
      <c r="G6" s="18"/>
      <c r="H6" s="18"/>
      <c r="I6" s="18"/>
      <c r="J6" s="18"/>
      <c r="K6" s="18"/>
    </row>
    <row r="7" spans="1:11" ht="31.5" customHeight="1">
      <c r="A7" s="540" t="s">
        <v>263</v>
      </c>
      <c r="B7" s="540"/>
      <c r="C7" s="39"/>
      <c r="D7" s="549" t="s">
        <v>546</v>
      </c>
      <c r="E7" s="549"/>
      <c r="F7" s="549"/>
      <c r="G7" s="549"/>
      <c r="H7" s="549"/>
      <c r="I7" s="549"/>
      <c r="J7" s="549"/>
      <c r="K7" s="18"/>
    </row>
    <row r="8" spans="1:11" ht="31.5" customHeight="1">
      <c r="A8" s="542" t="s">
        <v>262</v>
      </c>
      <c r="B8" s="542"/>
      <c r="C8" s="39"/>
      <c r="D8" s="548" t="s">
        <v>267</v>
      </c>
      <c r="E8" s="548"/>
      <c r="F8" s="548"/>
      <c r="G8" s="548"/>
      <c r="H8" s="548"/>
      <c r="I8" s="548"/>
      <c r="J8" s="548"/>
      <c r="K8" s="18"/>
    </row>
    <row r="9" spans="1:11" ht="31.5" customHeight="1">
      <c r="A9" s="540" t="s">
        <v>265</v>
      </c>
      <c r="B9" s="540"/>
      <c r="C9" s="39"/>
      <c r="D9" s="549" t="s">
        <v>352</v>
      </c>
      <c r="E9" s="549"/>
      <c r="F9" s="549"/>
      <c r="G9" s="549"/>
      <c r="H9" s="549"/>
      <c r="I9" s="549"/>
      <c r="J9" s="549"/>
      <c r="K9" s="18"/>
    </row>
    <row r="10" spans="1:11" ht="31.5" customHeight="1">
      <c r="A10" s="542" t="s">
        <v>266</v>
      </c>
      <c r="B10" s="542"/>
      <c r="C10" s="39"/>
      <c r="D10" s="550" t="str">
        <f>'ngay thang'!B14</f>
        <v>Ngày 04 tháng 08 năm 2020
04 Aug 2020</v>
      </c>
      <c r="E10" s="548"/>
      <c r="F10" s="548"/>
      <c r="G10" s="548"/>
      <c r="H10" s="548"/>
      <c r="I10" s="548"/>
      <c r="J10" s="548"/>
      <c r="K10" s="18"/>
    </row>
    <row r="11" spans="1:11">
      <c r="A11" s="22"/>
      <c r="B11" s="18"/>
      <c r="C11" s="18"/>
      <c r="D11" s="18"/>
      <c r="E11" s="18"/>
      <c r="F11" s="18"/>
      <c r="G11" s="18"/>
      <c r="H11" s="18"/>
      <c r="I11" s="18"/>
      <c r="J11" s="18"/>
      <c r="K11" s="18"/>
    </row>
    <row r="12" spans="1:11" s="23" customFormat="1" ht="29.25" customHeight="1">
      <c r="A12" s="551" t="s">
        <v>225</v>
      </c>
      <c r="B12" s="551" t="s">
        <v>226</v>
      </c>
      <c r="C12" s="555" t="s">
        <v>215</v>
      </c>
      <c r="D12" s="551" t="s">
        <v>249</v>
      </c>
      <c r="E12" s="551" t="s">
        <v>227</v>
      </c>
      <c r="F12" s="551" t="s">
        <v>228</v>
      </c>
      <c r="G12" s="551" t="s">
        <v>229</v>
      </c>
      <c r="H12" s="553" t="s">
        <v>230</v>
      </c>
      <c r="I12" s="554"/>
      <c r="J12" s="553" t="s">
        <v>233</v>
      </c>
      <c r="K12" s="554"/>
    </row>
    <row r="13" spans="1:11" s="23" customFormat="1" ht="51">
      <c r="A13" s="552"/>
      <c r="B13" s="552"/>
      <c r="C13" s="556"/>
      <c r="D13" s="552"/>
      <c r="E13" s="552"/>
      <c r="F13" s="552"/>
      <c r="G13" s="552"/>
      <c r="H13" s="99" t="s">
        <v>231</v>
      </c>
      <c r="I13" s="99" t="s">
        <v>232</v>
      </c>
      <c r="J13" s="99" t="s">
        <v>234</v>
      </c>
      <c r="K13" s="99"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547</v>
      </c>
      <c r="J36" s="18"/>
      <c r="K36" s="18"/>
    </row>
    <row r="37" spans="1:11">
      <c r="A37" s="19" t="s">
        <v>548</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5+c/UgkJ1kopKDbfuDf9GX501KM=</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CpxNadEc35Qhpzq5/icbdgU1soA=</DigestValue>
    </Reference>
  </SignedInfo>
  <SignatureValue>P14IgdWMGJg6cnSJsRMjx3Wd3To58HETn92VmHEgWXGM/u2Z79x3QDheOdcRRGxfYAtzYuPCt5l3
ccdwW4bMfYPzw6xGJ5O/cLZPYTWiP8fibCV3NrCG0JNEJIjzH1nmXigyyCaWRRg7DqCAglFMhQMN
FMMxdK47MFyCsEKiGeY=</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XENaZN55R1VqrGIvzTqzovg7GTs=</DigestValue>
      </Reference>
      <Reference URI="/xl/printerSettings/printerSettings4.bin?ContentType=application/vnd.openxmlformats-officedocument.spreadsheetml.printerSettings">
        <DigestMethod Algorithm="http://www.w3.org/2000/09/xmldsig#sha1"/>
        <DigestValue>92aLr3G/P0CyyUk3rHl7cax7rHM=</DigestValue>
      </Reference>
      <Reference URI="/xl/externalLinks/externalLink1.xml?ContentType=application/vnd.openxmlformats-officedocument.spreadsheetml.externalLink+xml">
        <DigestMethod Algorithm="http://www.w3.org/2000/09/xmldsig#sha1"/>
        <DigestValue>PxDcs9CZ5qS9EuHpkGLhY392FbU=</DigestValue>
      </Reference>
      <Reference URI="/xl/worksheets/sheet6.xml?ContentType=application/vnd.openxmlformats-officedocument.spreadsheetml.worksheet+xml">
        <DigestMethod Algorithm="http://www.w3.org/2000/09/xmldsig#sha1"/>
        <DigestValue>QroA32Nlknds/p3JZ/007PXPeLM=</DigestValue>
      </Reference>
      <Reference URI="/xl/worksheets/sheet7.xml?ContentType=application/vnd.openxmlformats-officedocument.spreadsheetml.worksheet+xml">
        <DigestMethod Algorithm="http://www.w3.org/2000/09/xmldsig#sha1"/>
        <DigestValue>k755jzQVxiMQw8N7sbqgO4BfzS8=</DigestValue>
      </Reference>
      <Reference URI="/xl/worksheets/sheet9.xml?ContentType=application/vnd.openxmlformats-officedocument.spreadsheetml.worksheet+xml">
        <DigestMethod Algorithm="http://www.w3.org/2000/09/xmldsig#sha1"/>
        <DigestValue>Y6pppB+CsQ+FE+xCPx/HOd7v4Bw=</DigestValue>
      </Reference>
      <Reference URI="/xl/worksheets/sheet5.xml?ContentType=application/vnd.openxmlformats-officedocument.spreadsheetml.worksheet+xml">
        <DigestMethod Algorithm="http://www.w3.org/2000/09/xmldsig#sha1"/>
        <DigestValue>9aMQ6ENEarJvAvkb4s2mcb8bRRc=</DigestValue>
      </Reference>
      <Reference URI="/xl/printerSettings/printerSettings2.bin?ContentType=application/vnd.openxmlformats-officedocument.spreadsheetml.printerSettings">
        <DigestMethod Algorithm="http://www.w3.org/2000/09/xmldsig#sha1"/>
        <DigestValue>92aLr3G/P0CyyUk3rHl7cax7rHM=</DigestValue>
      </Reference>
      <Reference URI="/xl/worksheets/sheet10.xml?ContentType=application/vnd.openxmlformats-officedocument.spreadsheetml.worksheet+xml">
        <DigestMethod Algorithm="http://www.w3.org/2000/09/xmldsig#sha1"/>
        <DigestValue>/+L53/DeqiPF5neVk0a9XAhrOd4=</DigestValue>
      </Reference>
      <Reference URI="/xl/printerSettings/printerSettings1.bin?ContentType=application/vnd.openxmlformats-officedocument.spreadsheetml.printerSettings">
        <DigestMethod Algorithm="http://www.w3.org/2000/09/xmldsig#sha1"/>
        <DigestValue>92aLr3G/P0CyyUk3rHl7cax7rHM=</DigestValue>
      </Reference>
      <Reference URI="/xl/printerSettings/printerSettings7.bin?ContentType=application/vnd.openxmlformats-officedocument.spreadsheetml.printerSettings">
        <DigestMethod Algorithm="http://www.w3.org/2000/09/xmldsig#sha1"/>
        <DigestValue>XENaZN55R1VqrGIvzTqzovg7GTs=</DigestValue>
      </Reference>
      <Reference URI="/xl/printerSettings/printerSettings6.bin?ContentType=application/vnd.openxmlformats-officedocument.spreadsheetml.printerSettings">
        <DigestMethod Algorithm="http://www.w3.org/2000/09/xmldsig#sha1"/>
        <DigestValue>92aLr3G/P0CyyUk3rHl7cax7rHM=</DigestValue>
      </Reference>
      <Reference URI="/xl/printerSettings/printerSettings12.bin?ContentType=application/vnd.openxmlformats-officedocument.spreadsheetml.printerSettings">
        <DigestMethod Algorithm="http://www.w3.org/2000/09/xmldsig#sha1"/>
        <DigestValue>XENaZN55R1VqrGIvzTqzovg7GTs=</DigestValue>
      </Reference>
      <Reference URI="/xl/calcChain.xml?ContentType=application/vnd.openxmlformats-officedocument.spreadsheetml.calcChain+xml">
        <DigestMethod Algorithm="http://www.w3.org/2000/09/xmldsig#sha1"/>
        <DigestValue>PBZbHO/o9TiKiYVHgXPkVWMLXA0=</DigestValue>
      </Reference>
      <Reference URI="/xl/printerSettings/printerSettings10.bin?ContentType=application/vnd.openxmlformats-officedocument.spreadsheetml.printerSettings">
        <DigestMethod Algorithm="http://www.w3.org/2000/09/xmldsig#sha1"/>
        <DigestValue>XENaZN55R1VqrGIvzTqzovg7GTs=</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3.bin?ContentType=application/vnd.openxmlformats-officedocument.spreadsheetml.printerSettings">
        <DigestMethod Algorithm="http://www.w3.org/2000/09/xmldsig#sha1"/>
        <DigestValue>92aLr3G/P0CyyUk3rHl7cax7rHM=</DigestValue>
      </Reference>
      <Reference URI="/xl/comments1.xml?ContentType=application/vnd.openxmlformats-officedocument.spreadsheetml.comments+xml">
        <DigestMethod Algorithm="http://www.w3.org/2000/09/xmldsig#sha1"/>
        <DigestValue>F6k7CC57ljAPw41LBg5XpyJD66A=</DigestValue>
      </Reference>
      <Reference URI="/xl/printerSettings/printerSettings5.bin?ContentType=application/vnd.openxmlformats-officedocument.spreadsheetml.printerSettings">
        <DigestMethod Algorithm="http://www.w3.org/2000/09/xmldsig#sha1"/>
        <DigestValue>XENaZN55R1VqrGIvzTqzovg7GTs=</DigestValue>
      </Reference>
      <Reference URI="/xl/drawings/drawing1.xml?ContentType=application/vnd.openxmlformats-officedocument.drawing+xml">
        <DigestMethod Algorithm="http://www.w3.org/2000/09/xmldsig#sha1"/>
        <DigestValue>J6KqNw4J+b9NP+FDd/PZIWF9U1U=</DigestValue>
      </Reference>
      <Reference URI="/xl/worksheets/sheet8.xml?ContentType=application/vnd.openxmlformats-officedocument.spreadsheetml.worksheet+xml">
        <DigestMethod Algorithm="http://www.w3.org/2000/09/xmldsig#sha1"/>
        <DigestValue>rw6Ey+ijZ6SH2zx0mQco9oILK9k=</DigestValue>
      </Reference>
      <Reference URI="/xl/sharedStrings.xml?ContentType=application/vnd.openxmlformats-officedocument.spreadsheetml.sharedStrings+xml">
        <DigestMethod Algorithm="http://www.w3.org/2000/09/xmldsig#sha1"/>
        <DigestValue>7FinDd9cGP2l8qLY630VM8oSrJY=</DigestValue>
      </Reference>
      <Reference URI="/xl/worksheets/sheet12.xml?ContentType=application/vnd.openxmlformats-officedocument.spreadsheetml.worksheet+xml">
        <DigestMethod Algorithm="http://www.w3.org/2000/09/xmldsig#sha1"/>
        <DigestValue>uokWRla9bjh1ERWcw+RcFRMQHdY=</DigestValue>
      </Reference>
      <Reference URI="/xl/drawings/vmlDrawing1.vml?ContentType=application/vnd.openxmlformats-officedocument.vmlDrawing">
        <DigestMethod Algorithm="http://www.w3.org/2000/09/xmldsig#sha1"/>
        <DigestValue>V59HjLrfhGp/fgpCJ4dP+1unX/Q=</DigestValue>
      </Reference>
      <Reference URI="/xl/media/image1.png?ContentType=image/png">
        <DigestMethod Algorithm="http://www.w3.org/2000/09/xmldsig#sha1"/>
        <DigestValue>lM2Md+1JslHzEzwa4yLeIXnbMIc=</DigestValue>
      </Reference>
      <Reference URI="/xl/worksheets/sheet11.xml?ContentType=application/vnd.openxmlformats-officedocument.spreadsheetml.worksheet+xml">
        <DigestMethod Algorithm="http://www.w3.org/2000/09/xmldsig#sha1"/>
        <DigestValue>NQgsltpI6aEujHEpDIx+FHdWSHM=</DigestValue>
      </Reference>
      <Reference URI="/xl/styles.xml?ContentType=application/vnd.openxmlformats-officedocument.spreadsheetml.styles+xml">
        <DigestMethod Algorithm="http://www.w3.org/2000/09/xmldsig#sha1"/>
        <DigestValue>ZXQ5I8OgHGc/bniS07FTyWKlZWA=</DigestValue>
      </Reference>
      <Reference URI="/xl/worksheets/sheet1.xml?ContentType=application/vnd.openxmlformats-officedocument.spreadsheetml.worksheet+xml">
        <DigestMethod Algorithm="http://www.w3.org/2000/09/xmldsig#sha1"/>
        <DigestValue>reKvqpoeZbE52s9JEfc0hLFo9eI=</DigestValue>
      </Reference>
      <Reference URI="/xl/worksheets/sheet3.xml?ContentType=application/vnd.openxmlformats-officedocument.spreadsheetml.worksheet+xml">
        <DigestMethod Algorithm="http://www.w3.org/2000/09/xmldsig#sha1"/>
        <DigestValue>GYSlz0WR2WjwPD3QydkNHrJL3V8=</DigestValue>
      </Reference>
      <Reference URI="/xl/worksheets/sheet2.xml?ContentType=application/vnd.openxmlformats-officedocument.spreadsheetml.worksheet+xml">
        <DigestMethod Algorithm="http://www.w3.org/2000/09/xmldsig#sha1"/>
        <DigestValue>1xOVjYcgMHqXbWdjE8xB/UEb9GY=</DigestValue>
      </Reference>
      <Reference URI="/xl/theme/theme1.xml?ContentType=application/vnd.openxmlformats-officedocument.theme+xml">
        <DigestMethod Algorithm="http://www.w3.org/2000/09/xmldsig#sha1"/>
        <DigestValue>wALSnSSFaCFrlsx0hXxroAuqIcI=</DigestValue>
      </Reference>
      <Reference URI="/xl/worksheets/sheet4.xml?ContentType=application/vnd.openxmlformats-officedocument.spreadsheetml.worksheet+xml">
        <DigestMethod Algorithm="http://www.w3.org/2000/09/xmldsig#sha1"/>
        <DigestValue>7d7wW9W7MuBMQKnu75iIZ1fdC0s=</DigestValue>
      </Reference>
      <Reference URI="/xl/workbook.xml?ContentType=application/vnd.openxmlformats-officedocument.spreadsheetml.sheet.main+xml">
        <DigestMethod Algorithm="http://www.w3.org/2000/09/xmldsig#sha1"/>
        <DigestValue>AUBiOUnFUWrCtLBlRGyxMiMKIWQ=</DigestValue>
      </Reference>
      <Reference URI="/xl/worksheets/sheet13.xml?ContentType=application/vnd.openxmlformats-officedocument.spreadsheetml.worksheet+xml">
        <DigestMethod Algorithm="http://www.w3.org/2000/09/xmldsig#sha1"/>
        <DigestValue>feINNW+mX8XH1NkSr5LOpDmxPEI=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2020-08-06T08:37:11Z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2020-08-06T08:37:11Z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2020-08-04T07:49:06Z</cp:lastPrinted>
  <dcterms:created xsi:type="dcterms:W3CDTF">2013-10-21T08:38:47Z</dcterms:created>
  <dcterms:modified xsi:type="dcterms:W3CDTF">2020-08-06T08:37:10Z</dcterms:modified>
</cp:coreProperties>
</file>