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calcChain.xml><?xml version="1.0" encoding="utf-8"?>
<calcChain xmlns="http://schemas.openxmlformats.org/spreadsheetml/2006/main">
  <c r="D3" i="6"/>
  <c r="F3"/>
  <c r="E26" i="2" l="1"/>
  <c r="G17" i="6"/>
  <c r="F9"/>
  <c r="G9" s="1"/>
  <c r="D9"/>
  <c r="G11"/>
  <c r="G12"/>
  <c r="G13"/>
  <c r="G5"/>
  <c r="G4"/>
  <c r="G3"/>
  <c r="G10" l="1"/>
  <c r="G20" l="1"/>
  <c r="G22" l="1"/>
  <c r="G21" l="1"/>
</calcChain>
</file>

<file path=xl/sharedStrings.xml><?xml version="1.0" encoding="utf-8"?>
<sst xmlns="http://schemas.openxmlformats.org/spreadsheetml/2006/main" count="188" uniqueCount="157">
  <si>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</si>
  <si>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</si>
  <si>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</si>
  <si>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</si>
  <si>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</si>
  <si>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</si>
  <si>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</si>
  <si>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</si>
  <si>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</si>
  <si>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</si>
  <si>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</si>
  <si>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</si>
  <si>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</si>
  <si>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</si>
  <si>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</si>
  <si>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</si>
  <si>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</si>
  <si>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</si>
  <si>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</si>
  <si>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</si>
  <si>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</si>
  <si>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</si>
  <si>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</si>
  <si>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</si>
  <si>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</si>
  <si>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</si>
  <si>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</si>
  <si>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</si>
  <si>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</si>
  <si>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</si>
  <si>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</si>
  <si>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</si>
  <si>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</si>
  <si>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</si>
  <si>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</si>
  <si>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</si>
  <si>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</si>
  <si>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</si>
  <si>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</si>
  <si>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</si>
  <si>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</si>
  <si>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</si>
  <si>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</si>
  <si>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</si>
  <si>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</si>
  <si>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</si>
  <si>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</si>
  <si>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</si>
  <si>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</si>
  <si>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</si>
  <si>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</si>
  <si>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</si>
  <si>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</si>
  <si>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</si>
  <si>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</si>
  <si>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</si>
  <si>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</si>
  <si>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</si>
  <si>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</si>
  <si>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</si>
  <si>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</si>
  <si>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</si>
  <si>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</si>
  <si>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</si>
  <si>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</si>
  <si>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</si>
  <si>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</si>
  <si>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</si>
  <si>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</si>
  <si>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</si>
  <si>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</si>
  <si>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</si>
  <si>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</si>
  <si>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</si>
  <si>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</si>
  <si>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</si>
  <si>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</si>
  <si>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</si>
  <si>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</si>
  <si>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</si>
  <si>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</si>
  <si>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</si>
  <si>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</si>
  <si>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</si>
  <si>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</si>
  <si>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</si>
  <si>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</si>
  <si>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</si>
  <si>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</si>
  <si>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</si>
  <si>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</si>
  <si>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</si>
  <si>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</si>
  <si>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</si>
  <si>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</si>
  <si>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</si>
  <si>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</si>
  <si>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</si>
  <si>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</si>
  <si>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</si>
  <si>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</si>
  <si>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</si>
  <si>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</si>
  <si>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</si>
  <si>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</si>
  <si>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</si>
  <si>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</si>
  <si>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</si>
  <si>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</si>
  <si>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</si>
  <si>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</si>
  <si>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</si>
  <si>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</si>
  <si>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</si>
  <si>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</si>
  <si>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</si>
  <si>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</si>
  <si>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</si>
  <si>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</si>
  <si>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</si>
  <si>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</si>
  <si>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</si>
  <si>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</si>
  <si>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</si>
  <si>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</si>
  <si>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</si>
  <si>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</si>
  <si>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</si>
  <si>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</si>
  <si>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</si>
  <si>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</si>
  <si>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</si>
  <si>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</si>
  <si>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</si>
  <si>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</si>
  <si>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</si>
  <si>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</si>
  <si>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</si>
  <si>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</si>
  <si>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</si>
  <si>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</si>
  <si>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</si>
  <si>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</si>
  <si>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</si>
  <si>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</si>
  <si>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</si>
  <si>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</si>
  <si>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</si>
  <si>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</si>
  <si>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</si>
  <si>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</si>
  <si>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VHM11802        </t>
  </si>
  <si>
    <t xml:space="preserve">     MSR118001       </t>
  </si>
  <si>
    <t xml:space="preserve">     NPM11907        </t>
  </si>
  <si>
    <t xml:space="preserve">     SCR11816        </t>
  </si>
  <si>
    <t>Lập, ngày 04 tháng 08 năm 2020</t>
  </si>
  <si>
    <t>Kỳ này 31/07/2020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</si>
</sst>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6" fontId="0" fillId="0" borderId="0" xfId="0" applyNumberFormat="1"/>
    <xf numFmtId="166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6" fontId="9" fillId="3" borderId="1" xfId="6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6" fontId="7" fillId="4" borderId="1" xfId="9" applyNumberFormat="1" applyFont="1" applyFill="1" applyBorder="1" applyAlignment="1" applyProtection="1">
      <alignment horizontal="left" vertical="top" wrapText="1"/>
      <protection locked="0"/>
    </xf>
    <xf numFmtId="166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6" fontId="7" fillId="0" borderId="0" xfId="0" applyNumberFormat="1" applyFont="1"/>
    <xf numFmtId="166" fontId="7" fillId="0" borderId="1" xfId="1" applyNumberFormat="1" applyFont="1" applyBorder="1">
      <protection locked="0"/>
    </xf>
    <xf numFmtId="166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6" fontId="5" fillId="0" borderId="0" xfId="0" applyNumberFormat="1" applyFont="1"/>
    <xf numFmtId="166" fontId="7" fillId="4" borderId="1" xfId="11" applyNumberFormat="1" applyFont="1" applyFill="1" applyBorder="1" applyAlignment="1" applyProtection="1">
      <alignment horizontal="left" vertical="top" wrapText="1"/>
      <protection locked="0"/>
    </xf>
    <xf numFmtId="165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6" fontId="7" fillId="4" borderId="1" xfId="1" applyNumberFormat="1" applyFont="1" applyFill="1" applyBorder="1" applyAlignment="1">
      <alignment horizontal="left" vertical="top" wrapText="1"/>
      <protection locked="0"/>
    </xf>
    <xf numFmtId="166" fontId="5" fillId="4" borderId="1" xfId="1" applyNumberFormat="1" applyFont="1" applyFill="1" applyBorder="1" applyProtection="1"/>
    <xf numFmtId="165" fontId="5" fillId="4" borderId="1" xfId="1" applyFont="1" applyFill="1" applyBorder="1">
      <protection locked="0"/>
    </xf>
    <xf numFmtId="166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6" fontId="14" fillId="4" borderId="1" xfId="1" applyNumberFormat="1" applyFont="1" applyFill="1" applyBorder="1" applyProtection="1"/>
    <xf numFmtId="166" fontId="14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left" vertical="center" wrapText="1"/>
    </xf>
    <xf numFmtId="166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6" fontId="24" fillId="0" borderId="1" xfId="6" applyNumberFormat="1" applyFont="1" applyFill="1" applyBorder="1" applyAlignment="1" applyProtection="1">
      <alignment horizontal="left" vertical="center" wrapText="1"/>
    </xf>
    <xf numFmtId="166" fontId="23" fillId="0" borderId="1" xfId="6" applyNumberFormat="1" applyFont="1" applyFill="1" applyBorder="1" applyAlignment="1" applyProtection="1">
      <alignment horizontal="left" vertical="center" wrapText="1"/>
    </xf>
    <xf numFmtId="164" fontId="23" fillId="0" borderId="6" xfId="0" applyNumberFormat="1" applyFont="1" applyFill="1" applyBorder="1" applyAlignment="1" applyProtection="1">
      <alignment horizontal="left" vertical="center" wrapText="1"/>
    </xf>
    <xf numFmtId="3" fontId="24" fillId="4" borderId="1" xfId="0" applyNumberFormat="1" applyFont="1" applyFill="1" applyBorder="1" applyAlignment="1" applyProtection="1">
      <alignment horizontal="left" vertical="center" wrapText="1"/>
    </xf>
    <xf numFmtId="166" fontId="25" fillId="4" borderId="1" xfId="5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A25" sqref="A25:C25"/>
    </sheetView>
  </sheetViews>
  <sheetFormatPr defaultRowHeight="1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>
      <c r="B2" s="15" t="s">
        <v>147</v>
      </c>
    </row>
    <row r="3" spans="1:11" ht="15.75">
      <c r="B3" s="15" t="s">
        <v>124</v>
      </c>
    </row>
    <row r="4" spans="1:11" ht="18.75">
      <c r="B4" s="16" t="s">
        <v>125</v>
      </c>
      <c r="C4" s="17"/>
      <c r="J4" s="18" t="s">
        <v>120</v>
      </c>
      <c r="K4" s="18"/>
    </row>
    <row r="5" spans="1:11" ht="18.75">
      <c r="C5" s="17"/>
      <c r="J5" s="18" t="s">
        <v>121</v>
      </c>
      <c r="K5" s="18"/>
    </row>
    <row r="6" spans="1:11" ht="18.75">
      <c r="A6" s="17" t="s">
        <v>126</v>
      </c>
      <c r="C6" s="17"/>
      <c r="J6" s="18" t="s">
        <v>122</v>
      </c>
      <c r="K6" s="18"/>
    </row>
    <row r="7" spans="1:11" ht="18.75">
      <c r="C7" s="17"/>
      <c r="J7" s="18"/>
      <c r="K7" s="18"/>
    </row>
    <row r="8" spans="1:11">
      <c r="C8" s="19" t="s">
        <v>119</v>
      </c>
      <c r="D8" s="20" t="s">
        <v>120</v>
      </c>
      <c r="J8" s="18">
        <v>1</v>
      </c>
      <c r="K8" s="18" t="s">
        <v>102</v>
      </c>
    </row>
    <row r="9" spans="1:11">
      <c r="C9" s="19" t="s">
        <v>146</v>
      </c>
      <c r="D9" s="20">
        <v>7</v>
      </c>
      <c r="J9" s="18">
        <v>2</v>
      </c>
      <c r="K9" s="18" t="s">
        <v>97</v>
      </c>
    </row>
    <row r="10" spans="1:11">
      <c r="C10" s="19" t="s">
        <v>96</v>
      </c>
      <c r="D10" s="20">
        <v>2020</v>
      </c>
      <c r="J10" s="18">
        <v>3</v>
      </c>
      <c r="K10" s="18" t="s">
        <v>103</v>
      </c>
    </row>
    <row r="11" spans="1:11">
      <c r="J11" s="18">
        <v>4</v>
      </c>
      <c r="K11" s="18" t="s">
        <v>109</v>
      </c>
    </row>
    <row r="12" spans="1:11">
      <c r="J12" s="18">
        <v>5</v>
      </c>
      <c r="K12" s="21"/>
    </row>
    <row r="13" spans="1:11">
      <c r="D13" s="22" t="s">
        <v>82</v>
      </c>
      <c r="J13" s="18">
        <v>6</v>
      </c>
      <c r="K13" s="21"/>
    </row>
    <row r="14" spans="1:11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>
      <c r="B18" s="23"/>
      <c r="C18" s="23"/>
      <c r="D18" s="24"/>
    </row>
    <row r="20" spans="1:11">
      <c r="B20" s="28" t="s">
        <v>80</v>
      </c>
      <c r="C20" s="29" t="s">
        <v>81</v>
      </c>
    </row>
    <row r="21" spans="1:11" ht="28.5" customHeight="1">
      <c r="C21" s="74" t="s">
        <v>127</v>
      </c>
      <c r="D21" s="74"/>
      <c r="E21" s="74"/>
      <c r="F21" s="74"/>
      <c r="G21" s="74"/>
    </row>
    <row r="24" spans="1:11" ht="15.75" customHeight="1">
      <c r="A24" s="71"/>
      <c r="B24" s="71"/>
      <c r="C24" s="73" t="s">
        <v>155</v>
      </c>
      <c r="D24" s="73"/>
      <c r="E24" s="73"/>
      <c r="F24" s="73"/>
      <c r="G24" s="73"/>
    </row>
    <row r="25" spans="1:11" ht="15.75" customHeight="1">
      <c r="A25" s="72" t="s">
        <v>89</v>
      </c>
      <c r="B25" s="72"/>
      <c r="C25" s="72"/>
      <c r="D25" s="72" t="s">
        <v>90</v>
      </c>
      <c r="E25" s="72"/>
      <c r="F25" s="72"/>
      <c r="G25" s="72"/>
    </row>
    <row r="26" spans="1:11" ht="33.75" customHeight="1">
      <c r="A26" s="32" t="s">
        <v>128</v>
      </c>
      <c r="B26" s="72" t="s">
        <v>92</v>
      </c>
      <c r="C26" s="72"/>
      <c r="D26" s="30" t="s">
        <v>94</v>
      </c>
      <c r="E26" s="30" t="s">
        <v>95</v>
      </c>
      <c r="F26" s="72" t="s">
        <v>150</v>
      </c>
      <c r="G26" s="72"/>
    </row>
    <row r="27" spans="1:11" ht="18.75" customHeight="1">
      <c r="A27" s="33" t="s">
        <v>91</v>
      </c>
      <c r="B27" s="73" t="s">
        <v>93</v>
      </c>
      <c r="C27" s="73"/>
      <c r="D27" s="31" t="s">
        <v>91</v>
      </c>
      <c r="E27" s="31" t="s">
        <v>91</v>
      </c>
      <c r="F27" s="73" t="s">
        <v>93</v>
      </c>
      <c r="G27" s="73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workbookViewId="0">
      <selection activeCell="F34" sqref="F34"/>
    </sheetView>
  </sheetViews>
  <sheetFormatPr defaultRowHeight="12.75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</cols>
  <sheetData>
    <row r="1" spans="1:6" ht="31.5" customHeight="1">
      <c r="A1" s="34" t="s">
        <v>0</v>
      </c>
      <c r="B1" s="34" t="s">
        <v>1</v>
      </c>
      <c r="C1" s="75" t="s">
        <v>117</v>
      </c>
      <c r="D1" s="77"/>
      <c r="E1" s="75" t="s">
        <v>118</v>
      </c>
      <c r="F1" s="76"/>
    </row>
    <row r="2" spans="1:6" ht="31.5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65"/>
      <c r="D4" s="65"/>
      <c r="E4" s="69"/>
      <c r="F4" s="69"/>
    </row>
    <row r="5" spans="1:6">
      <c r="A5" s="5" t="s">
        <v>48</v>
      </c>
      <c r="B5" s="5" t="s">
        <v>47</v>
      </c>
      <c r="C5" s="45">
        <v>89289834</v>
      </c>
      <c r="D5" s="45">
        <v>853492995</v>
      </c>
      <c r="E5" s="45">
        <v>100915406</v>
      </c>
      <c r="F5" s="45">
        <v>831790105</v>
      </c>
    </row>
    <row r="6" spans="1:6" s="39" customFormat="1">
      <c r="A6" s="38" t="s">
        <v>46</v>
      </c>
      <c r="B6" s="38" t="s">
        <v>45</v>
      </c>
      <c r="C6" s="45"/>
      <c r="D6" s="45">
        <v>237458023</v>
      </c>
      <c r="E6" s="45"/>
      <c r="F6" s="45">
        <v>133747972</v>
      </c>
    </row>
    <row r="7" spans="1:6" s="39" customFormat="1">
      <c r="A7" s="38" t="s">
        <v>44</v>
      </c>
      <c r="B7" s="38" t="s">
        <v>43</v>
      </c>
      <c r="C7" s="70">
        <v>78519178</v>
      </c>
      <c r="D7" s="45">
        <v>404304286</v>
      </c>
      <c r="E7" s="45">
        <v>52598848</v>
      </c>
      <c r="F7" s="45">
        <v>406695763</v>
      </c>
    </row>
    <row r="8" spans="1:6" s="39" customFormat="1">
      <c r="A8" s="38" t="s">
        <v>42</v>
      </c>
      <c r="B8" s="38" t="s">
        <v>41</v>
      </c>
      <c r="C8" s="70">
        <v>10770656</v>
      </c>
      <c r="D8" s="45">
        <v>223824445</v>
      </c>
      <c r="E8" s="45">
        <v>48316558</v>
      </c>
      <c r="F8" s="45">
        <v>323174620</v>
      </c>
    </row>
    <row r="9" spans="1:6" s="39" customFormat="1">
      <c r="A9" s="38" t="s">
        <v>40</v>
      </c>
      <c r="B9" s="38" t="s">
        <v>39</v>
      </c>
      <c r="C9" s="45"/>
      <c r="D9" s="45">
        <v>-12093759</v>
      </c>
      <c r="E9" s="45"/>
      <c r="F9" s="45">
        <v>-31828250</v>
      </c>
    </row>
    <row r="10" spans="1:6" s="39" customFormat="1">
      <c r="A10" s="38" t="s">
        <v>38</v>
      </c>
      <c r="B10" s="38" t="s">
        <v>37</v>
      </c>
      <c r="C10" s="45"/>
      <c r="D10" s="45"/>
      <c r="E10" s="45"/>
      <c r="F10" s="45"/>
    </row>
    <row r="11" spans="1:6" s="39" customFormat="1">
      <c r="A11" s="40" t="s">
        <v>13</v>
      </c>
      <c r="B11" s="40" t="s">
        <v>36</v>
      </c>
      <c r="C11" s="45">
        <v>104364146</v>
      </c>
      <c r="D11" s="45">
        <v>737593721</v>
      </c>
      <c r="E11" s="45">
        <v>115623136</v>
      </c>
      <c r="F11" s="45">
        <v>779562841</v>
      </c>
    </row>
    <row r="12" spans="1:6" s="39" customFormat="1">
      <c r="A12" s="38" t="s">
        <v>35</v>
      </c>
      <c r="B12" s="38" t="s">
        <v>34</v>
      </c>
      <c r="C12" s="45">
        <v>68233020</v>
      </c>
      <c r="D12" s="45">
        <v>481740732</v>
      </c>
      <c r="E12" s="45">
        <v>79570430</v>
      </c>
      <c r="F12" s="45">
        <v>526745205</v>
      </c>
    </row>
    <row r="13" spans="1:6" s="39" customFormat="1">
      <c r="A13" s="38" t="s">
        <v>33</v>
      </c>
      <c r="B13" s="38" t="s">
        <v>32</v>
      </c>
      <c r="C13" s="45">
        <v>10682663</v>
      </c>
      <c r="D13" s="45">
        <v>74809449</v>
      </c>
      <c r="E13" s="45">
        <v>10765461</v>
      </c>
      <c r="F13" s="45">
        <v>75236586</v>
      </c>
    </row>
    <row r="14" spans="1:6" s="39" customFormat="1">
      <c r="A14" s="38" t="s">
        <v>31</v>
      </c>
      <c r="B14" s="38" t="s">
        <v>30</v>
      </c>
      <c r="C14" s="45"/>
      <c r="D14" s="45"/>
      <c r="E14" s="45"/>
      <c r="F14" s="45"/>
    </row>
    <row r="15" spans="1:6" s="39" customFormat="1">
      <c r="A15" s="38" t="s">
        <v>29</v>
      </c>
      <c r="B15" s="38" t="s">
        <v>28</v>
      </c>
      <c r="C15" s="45">
        <v>7453551</v>
      </c>
      <c r="D15" s="45">
        <v>51213111</v>
      </c>
      <c r="E15" s="45">
        <v>7473972</v>
      </c>
      <c r="F15" s="45">
        <v>51112330</v>
      </c>
    </row>
    <row r="16" spans="1:6" s="39" customFormat="1">
      <c r="A16" s="38" t="s">
        <v>27</v>
      </c>
      <c r="B16" s="38" t="s">
        <v>26</v>
      </c>
      <c r="C16" s="45"/>
      <c r="D16" s="45"/>
      <c r="E16" s="45"/>
      <c r="F16" s="45"/>
    </row>
    <row r="17" spans="1:6" s="39" customFormat="1">
      <c r="A17" s="38" t="s">
        <v>25</v>
      </c>
      <c r="B17" s="38" t="s">
        <v>24</v>
      </c>
      <c r="C17" s="45">
        <v>17994912</v>
      </c>
      <c r="D17" s="45">
        <v>129830429</v>
      </c>
      <c r="E17" s="45">
        <v>17813273</v>
      </c>
      <c r="F17" s="45">
        <v>126468720</v>
      </c>
    </row>
    <row r="18" spans="1:6" s="41" customFormat="1">
      <c r="A18" s="40" t="s">
        <v>23</v>
      </c>
      <c r="B18" s="40" t="s">
        <v>22</v>
      </c>
      <c r="C18" s="45">
        <v>-15074312</v>
      </c>
      <c r="D18" s="45">
        <v>115899274</v>
      </c>
      <c r="E18" s="45">
        <v>-14707730</v>
      </c>
      <c r="F18" s="45">
        <v>52227264</v>
      </c>
    </row>
    <row r="19" spans="1:6" s="41" customFormat="1">
      <c r="A19" s="42" t="s">
        <v>21</v>
      </c>
      <c r="B19" s="42" t="s">
        <v>20</v>
      </c>
      <c r="C19" s="45"/>
      <c r="D19" s="45"/>
      <c r="E19" s="45"/>
      <c r="F19" s="45"/>
    </row>
    <row r="20" spans="1:6" s="6" customFormat="1">
      <c r="A20" s="5" t="s">
        <v>19</v>
      </c>
      <c r="B20" s="5" t="s">
        <v>18</v>
      </c>
      <c r="C20" s="45"/>
      <c r="D20" s="45">
        <v>5148004337</v>
      </c>
      <c r="E20" s="45">
        <v>2221252000</v>
      </c>
      <c r="F20" s="45">
        <v>9107739806</v>
      </c>
    </row>
    <row r="21" spans="1:6" s="6" customFormat="1">
      <c r="A21" s="5" t="s">
        <v>17</v>
      </c>
      <c r="B21" s="5" t="s">
        <v>16</v>
      </c>
      <c r="C21" s="45"/>
      <c r="D21" s="45">
        <v>5148004337</v>
      </c>
      <c r="E21" s="45">
        <v>2221252000</v>
      </c>
      <c r="F21" s="45">
        <v>9107739806</v>
      </c>
    </row>
    <row r="22" spans="1:6" s="6" customFormat="1">
      <c r="A22" s="5" t="s">
        <v>15</v>
      </c>
      <c r="B22" s="5" t="s">
        <v>14</v>
      </c>
      <c r="C22" s="45"/>
      <c r="D22" s="45"/>
      <c r="E22" s="45"/>
      <c r="F22" s="45"/>
    </row>
    <row r="23" spans="1:6" s="6" customFormat="1">
      <c r="A23" s="5" t="s">
        <v>13</v>
      </c>
      <c r="B23" s="5" t="s">
        <v>12</v>
      </c>
      <c r="C23" s="45">
        <v>164796280</v>
      </c>
      <c r="D23" s="45">
        <v>13567875748</v>
      </c>
      <c r="E23" s="45">
        <v>987300</v>
      </c>
      <c r="F23" s="45">
        <v>86775436</v>
      </c>
    </row>
    <row r="24" spans="1:6" s="6" customFormat="1">
      <c r="A24" s="5" t="s">
        <v>11</v>
      </c>
      <c r="B24" s="5" t="s">
        <v>10</v>
      </c>
      <c r="C24" s="45">
        <v>164796280</v>
      </c>
      <c r="D24" s="45">
        <v>13567875748</v>
      </c>
      <c r="E24" s="45">
        <v>987300</v>
      </c>
      <c r="F24" s="45">
        <v>86775436</v>
      </c>
    </row>
    <row r="25" spans="1:6" s="6" customFormat="1">
      <c r="A25" s="5" t="s">
        <v>9</v>
      </c>
      <c r="B25" s="5" t="s">
        <v>8</v>
      </c>
      <c r="C25" s="45"/>
      <c r="D25" s="45"/>
      <c r="E25" s="45"/>
      <c r="F25" s="45"/>
    </row>
    <row r="26" spans="1:6" s="6" customFormat="1">
      <c r="A26" s="5" t="s">
        <v>7</v>
      </c>
      <c r="B26" s="5" t="s">
        <v>6</v>
      </c>
      <c r="C26" s="45">
        <v>-164796280</v>
      </c>
      <c r="D26" s="45">
        <v>-8419871411</v>
      </c>
      <c r="E26" s="45">
        <f>E20-E23</f>
        <v>2220264700</v>
      </c>
      <c r="F26" s="45">
        <v>9020964370</v>
      </c>
    </row>
    <row r="27" spans="1:6">
      <c r="C27" s="52"/>
      <c r="D27" s="52"/>
      <c r="E27" s="6"/>
      <c r="F27" s="6"/>
    </row>
    <row r="28" spans="1:6">
      <c r="C28" s="12"/>
      <c r="D28" s="12"/>
      <c r="E28" s="12"/>
    </row>
    <row r="29" spans="1:6">
      <c r="C29" s="12"/>
      <c r="D29" s="12"/>
    </row>
    <row r="30" spans="1:6">
      <c r="D30" s="12"/>
    </row>
    <row r="31" spans="1:6">
      <c r="D31" s="12"/>
    </row>
    <row r="32" spans="1:6">
      <c r="D32" s="12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E31" sqref="E31"/>
    </sheetView>
  </sheetViews>
  <sheetFormatPr defaultRowHeight="10.5"/>
  <cols>
    <col min="1" max="1" width="5" style="47" customWidth="1"/>
    <col min="2" max="2" width="35.28515625" style="47" customWidth="1"/>
    <col min="3" max="3" width="9.140625" style="47"/>
    <col min="4" max="4" width="17.85546875" style="50" customWidth="1"/>
    <col min="5" max="5" width="18.5703125" style="50" customWidth="1"/>
    <col min="6" max="6" width="9.140625" style="47"/>
    <col min="7" max="7" width="14" style="47" bestFit="1" customWidth="1"/>
    <col min="8" max="16384" width="9.140625" style="47"/>
  </cols>
  <sheetData>
    <row r="1" spans="1:7" ht="21">
      <c r="A1" s="3" t="s">
        <v>76</v>
      </c>
      <c r="B1" s="3" t="s">
        <v>0</v>
      </c>
      <c r="C1" s="3" t="s">
        <v>88</v>
      </c>
      <c r="D1" s="36" t="s">
        <v>156</v>
      </c>
      <c r="E1" s="36" t="s">
        <v>70</v>
      </c>
    </row>
    <row r="2" spans="1:7" ht="22.5" customHeight="1">
      <c r="A2" s="8" t="s">
        <v>102</v>
      </c>
      <c r="B2" s="5" t="s">
        <v>104</v>
      </c>
      <c r="C2" s="5" t="s">
        <v>55</v>
      </c>
      <c r="D2" s="66">
        <v>53183015887</v>
      </c>
      <c r="E2" s="37">
        <v>61509912013</v>
      </c>
      <c r="F2" s="48"/>
      <c r="G2" s="48"/>
    </row>
    <row r="3" spans="1:7" ht="21" customHeight="1">
      <c r="A3" s="8" t="s">
        <v>97</v>
      </c>
      <c r="B3" s="5" t="s">
        <v>105</v>
      </c>
      <c r="C3" s="5" t="s">
        <v>56</v>
      </c>
      <c r="D3" s="67">
        <v>-179870592</v>
      </c>
      <c r="E3" s="13">
        <v>2205556970</v>
      </c>
      <c r="F3" s="48"/>
      <c r="G3" s="48"/>
    </row>
    <row r="4" spans="1:7">
      <c r="A4" s="8"/>
      <c r="B4" s="5" t="s">
        <v>57</v>
      </c>
      <c r="C4" s="5" t="s">
        <v>58</v>
      </c>
      <c r="D4" s="67"/>
      <c r="E4" s="49"/>
      <c r="F4" s="48"/>
      <c r="G4" s="48"/>
    </row>
    <row r="5" spans="1:7" ht="21">
      <c r="A5" s="9" t="s">
        <v>2</v>
      </c>
      <c r="B5" s="7" t="s">
        <v>106</v>
      </c>
      <c r="C5" s="5" t="s">
        <v>59</v>
      </c>
      <c r="D5" s="68">
        <v>-179870592</v>
      </c>
      <c r="E5" s="13">
        <v>2205556970</v>
      </c>
      <c r="F5" s="48"/>
      <c r="G5" s="48"/>
    </row>
    <row r="6" spans="1:7" ht="31.5">
      <c r="A6" s="9" t="s">
        <v>5</v>
      </c>
      <c r="B6" s="7" t="s">
        <v>107</v>
      </c>
      <c r="C6" s="5" t="s">
        <v>60</v>
      </c>
      <c r="D6" s="67"/>
      <c r="E6" s="49"/>
      <c r="F6" s="48"/>
      <c r="G6" s="48"/>
    </row>
    <row r="7" spans="1:7" ht="23.25" customHeight="1">
      <c r="A7" s="8" t="s">
        <v>103</v>
      </c>
      <c r="B7" s="5" t="s">
        <v>108</v>
      </c>
      <c r="C7" s="5" t="s">
        <v>61</v>
      </c>
      <c r="D7" s="66">
        <v>53003145295</v>
      </c>
      <c r="E7" s="37">
        <v>63715468983</v>
      </c>
      <c r="F7" s="48"/>
      <c r="G7" s="48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activeCellId="1" sqref="E3 E9"/>
    </sheetView>
  </sheetViews>
  <sheetFormatPr defaultRowHeight="12.75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>
      <c r="A3" s="8" t="s">
        <v>102</v>
      </c>
      <c r="B3" s="5" t="s">
        <v>100</v>
      </c>
      <c r="C3" s="5" t="s">
        <v>62</v>
      </c>
      <c r="D3" s="53">
        <f>SUM(D4:D5)</f>
        <v>755737</v>
      </c>
      <c r="E3" s="53"/>
      <c r="F3" s="53">
        <f>SUM(F4:F5)</f>
        <v>35143425000</v>
      </c>
      <c r="G3" s="55">
        <f>F3/$F$22</f>
        <v>0.66121494592153618</v>
      </c>
      <c r="I3" s="52"/>
    </row>
    <row r="4" spans="1:9" ht="13.5" customHeight="1">
      <c r="A4" s="8" t="s">
        <v>2</v>
      </c>
      <c r="B4" s="43" t="s">
        <v>148</v>
      </c>
      <c r="C4" s="5" t="s">
        <v>123</v>
      </c>
      <c r="D4" s="53">
        <v>495737</v>
      </c>
      <c r="E4" s="56">
        <v>25000</v>
      </c>
      <c r="F4" s="56">
        <v>12393425000</v>
      </c>
      <c r="G4" s="55">
        <f>F4/$F$22</f>
        <v>0.23317926016481361</v>
      </c>
      <c r="I4" s="12"/>
    </row>
    <row r="5" spans="1:9" ht="13.5" customHeight="1">
      <c r="A5" s="8" t="s">
        <v>5</v>
      </c>
      <c r="B5" s="43" t="s">
        <v>149</v>
      </c>
      <c r="C5" s="5" t="s">
        <v>133</v>
      </c>
      <c r="D5" s="53">
        <v>260000</v>
      </c>
      <c r="E5" s="56">
        <v>87500</v>
      </c>
      <c r="F5" s="56">
        <v>22750000000</v>
      </c>
      <c r="G5" s="55">
        <f>F5/$F$22</f>
        <v>0.42803568575672257</v>
      </c>
      <c r="I5" s="12"/>
    </row>
    <row r="6" spans="1:9">
      <c r="A6" s="8" t="s">
        <v>97</v>
      </c>
      <c r="B6" s="5" t="s">
        <v>113</v>
      </c>
      <c r="C6" s="5" t="s">
        <v>63</v>
      </c>
      <c r="D6" s="57"/>
      <c r="E6" s="58"/>
      <c r="F6" s="64"/>
      <c r="G6" s="55"/>
    </row>
    <row r="7" spans="1:9">
      <c r="A7" s="8" t="s">
        <v>2</v>
      </c>
      <c r="B7" s="5" t="s">
        <v>136</v>
      </c>
      <c r="C7" s="5" t="s">
        <v>137</v>
      </c>
      <c r="D7" s="57"/>
      <c r="E7" s="58"/>
      <c r="F7" s="64"/>
      <c r="G7" s="55"/>
    </row>
    <row r="8" spans="1:9">
      <c r="A8" s="8" t="s">
        <v>5</v>
      </c>
      <c r="B8" s="5" t="s">
        <v>136</v>
      </c>
      <c r="C8" s="5" t="s">
        <v>138</v>
      </c>
      <c r="D8" s="57"/>
      <c r="E8" s="58"/>
      <c r="F8" s="64"/>
      <c r="G8" s="55"/>
    </row>
    <row r="9" spans="1:9">
      <c r="A9" s="8" t="s">
        <v>103</v>
      </c>
      <c r="B9" s="5" t="s">
        <v>99</v>
      </c>
      <c r="C9" s="5" t="s">
        <v>64</v>
      </c>
      <c r="D9" s="53">
        <f>SUM(D10:D13)</f>
        <v>91000</v>
      </c>
      <c r="E9" s="54"/>
      <c r="F9" s="53">
        <f>SUM(F10:F13)</f>
        <v>9132993600</v>
      </c>
      <c r="G9" s="55">
        <f>F9/$F$22</f>
        <v>0.17183504081704432</v>
      </c>
      <c r="I9" s="52"/>
    </row>
    <row r="10" spans="1:9" ht="13.5" customHeight="1">
      <c r="A10" s="8" t="s">
        <v>2</v>
      </c>
      <c r="B10" s="51" t="s">
        <v>152</v>
      </c>
      <c r="C10" s="40" t="s">
        <v>129</v>
      </c>
      <c r="D10" s="53">
        <v>22000</v>
      </c>
      <c r="E10" s="54">
        <v>100588.73</v>
      </c>
      <c r="F10" s="56">
        <v>2212952060</v>
      </c>
      <c r="G10" s="55">
        <f t="shared" ref="G10:G13" si="0">F10/$F$22</f>
        <v>4.1636151760389095E-2</v>
      </c>
      <c r="I10" s="12"/>
    </row>
    <row r="11" spans="1:9">
      <c r="A11" s="8" t="s">
        <v>5</v>
      </c>
      <c r="B11" s="51" t="s">
        <v>153</v>
      </c>
      <c r="C11" s="40" t="s">
        <v>130</v>
      </c>
      <c r="D11" s="53">
        <v>22000</v>
      </c>
      <c r="E11" s="54">
        <v>100593.51</v>
      </c>
      <c r="F11" s="56">
        <v>2213057220</v>
      </c>
      <c r="G11" s="55">
        <f t="shared" si="0"/>
        <v>4.1638130320068835E-2</v>
      </c>
      <c r="I11" s="12"/>
    </row>
    <row r="12" spans="1:9" s="11" customFormat="1">
      <c r="A12" s="8" t="s">
        <v>134</v>
      </c>
      <c r="B12" s="51" t="s">
        <v>154</v>
      </c>
      <c r="C12" s="40" t="s">
        <v>131</v>
      </c>
      <c r="D12" s="53">
        <v>22000</v>
      </c>
      <c r="E12" s="54">
        <v>100160.31</v>
      </c>
      <c r="F12" s="56">
        <v>2203526820</v>
      </c>
      <c r="G12" s="55">
        <f t="shared" si="0"/>
        <v>4.1458818175034294E-2</v>
      </c>
      <c r="H12"/>
      <c r="I12" s="12"/>
    </row>
    <row r="13" spans="1:9">
      <c r="A13" s="8" t="s">
        <v>135</v>
      </c>
      <c r="B13" s="43" t="s">
        <v>151</v>
      </c>
      <c r="C13" s="5" t="s">
        <v>132</v>
      </c>
      <c r="D13" s="44">
        <v>25000</v>
      </c>
      <c r="E13" s="54">
        <v>100138.3</v>
      </c>
      <c r="F13" s="56">
        <v>2503457500</v>
      </c>
      <c r="G13" s="55">
        <f t="shared" si="0"/>
        <v>4.7101940561552098E-2</v>
      </c>
      <c r="I13" s="52"/>
    </row>
    <row r="14" spans="1:9">
      <c r="A14" s="8" t="s">
        <v>109</v>
      </c>
      <c r="B14" s="5" t="s">
        <v>114</v>
      </c>
      <c r="C14" s="5" t="s">
        <v>65</v>
      </c>
      <c r="D14" s="53"/>
      <c r="E14" s="59"/>
      <c r="F14" s="56"/>
      <c r="G14" s="55"/>
      <c r="I14" s="52"/>
    </row>
    <row r="15" spans="1:9">
      <c r="A15" s="8" t="s">
        <v>2</v>
      </c>
      <c r="B15" s="5" t="s">
        <v>139</v>
      </c>
      <c r="C15" s="5" t="s">
        <v>140</v>
      </c>
      <c r="D15" s="57"/>
      <c r="E15" s="59"/>
      <c r="F15" s="64"/>
      <c r="G15" s="55"/>
      <c r="I15" s="52"/>
    </row>
    <row r="16" spans="1:9">
      <c r="A16" s="8" t="s">
        <v>5</v>
      </c>
      <c r="B16" s="5" t="s">
        <v>141</v>
      </c>
      <c r="C16" s="5" t="s">
        <v>142</v>
      </c>
      <c r="D16" s="60"/>
      <c r="E16" s="60"/>
      <c r="F16" s="64"/>
      <c r="G16" s="55"/>
      <c r="I16" s="52"/>
    </row>
    <row r="17" spans="1:9">
      <c r="A17" s="8" t="s">
        <v>110</v>
      </c>
      <c r="B17" s="5" t="s">
        <v>101</v>
      </c>
      <c r="C17" s="5" t="s">
        <v>66</v>
      </c>
      <c r="D17" s="57"/>
      <c r="E17" s="59"/>
      <c r="F17" s="56">
        <v>271134610</v>
      </c>
      <c r="G17" s="55">
        <f>F17/$F$22</f>
        <v>5.1013313724717155E-3</v>
      </c>
      <c r="I17" s="52"/>
    </row>
    <row r="18" spans="1:9">
      <c r="A18" s="8" t="s">
        <v>2</v>
      </c>
      <c r="B18" s="5" t="s">
        <v>139</v>
      </c>
      <c r="C18" s="5" t="s">
        <v>143</v>
      </c>
      <c r="D18" s="57"/>
      <c r="E18" s="59"/>
      <c r="F18" s="64"/>
      <c r="G18" s="55"/>
      <c r="I18" s="52"/>
    </row>
    <row r="19" spans="1:9">
      <c r="A19" s="8" t="s">
        <v>5</v>
      </c>
      <c r="B19" s="5" t="s">
        <v>144</v>
      </c>
      <c r="C19" s="5" t="s">
        <v>145</v>
      </c>
      <c r="D19" s="57"/>
      <c r="E19" s="59"/>
      <c r="F19" s="64"/>
      <c r="G19" s="55"/>
      <c r="I19" s="52"/>
    </row>
    <row r="20" spans="1:9">
      <c r="A20" s="8" t="s">
        <v>111</v>
      </c>
      <c r="B20" s="5" t="s">
        <v>98</v>
      </c>
      <c r="C20" s="5" t="s">
        <v>67</v>
      </c>
      <c r="D20" s="57"/>
      <c r="E20" s="59"/>
      <c r="F20" s="56">
        <v>8602220879</v>
      </c>
      <c r="G20" s="55">
        <f>F20/$F$22</f>
        <v>0.16184868188894777</v>
      </c>
      <c r="I20" s="52"/>
    </row>
    <row r="21" spans="1:9">
      <c r="A21" s="9" t="s">
        <v>2</v>
      </c>
      <c r="B21" s="10" t="s">
        <v>115</v>
      </c>
      <c r="C21" s="10" t="s">
        <v>68</v>
      </c>
      <c r="D21" s="61"/>
      <c r="E21" s="62"/>
      <c r="F21" s="56">
        <v>8602220879</v>
      </c>
      <c r="G21" s="55">
        <f>F21/$F$22</f>
        <v>0.16184868188894777</v>
      </c>
      <c r="I21" s="52"/>
    </row>
    <row r="22" spans="1:9">
      <c r="A22" s="8" t="s">
        <v>112</v>
      </c>
      <c r="B22" s="5" t="s">
        <v>116</v>
      </c>
      <c r="C22" s="5" t="s">
        <v>69</v>
      </c>
      <c r="D22" s="63"/>
      <c r="E22" s="60"/>
      <c r="F22" s="56">
        <v>53149774089</v>
      </c>
      <c r="G22" s="55">
        <f>F22/$F$22</f>
        <v>1</v>
      </c>
      <c r="I22" s="52"/>
    </row>
    <row r="23" spans="1:9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mJeqA4MNQxUxplcJ10aZY5YXNlk=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VtZ0aZ+Gx84syaszGp5bAPONWcg=</DigestValue>
    </Reference>
  </SignedInfo>
  <SignatureValue>KHgO6ncO1ovGHws9dmOXFmvH9fm5uzK+IMz22lTxmdP+0VvDRHPcDAquutUmW4sgYKw6v/6axq0K
5lmF4n1OHxK7GaFmSWZW1pgPp/0Z2zW58DNsPwAdQP82PHk7c/tYRHnlxV39WNFHt48I3snQv1WN
h94EXusjuuVNZQR3EUc=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TfJd3xg5ZvsXr4P1/jGxhECTu5k=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styles.xml?ContentType=application/vnd.openxmlformats-officedocument.spreadsheetml.styles+xml">
        <DigestMethod Algorithm="http://www.w3.org/2000/09/xmldsig#sha1"/>
        <DigestValue>J8tQ4AMyXxMM17bJGRTPYP1RG2k=</DigestValue>
      </Reference>
      <Reference URI="/xl/sharedStrings.xml?ContentType=application/vnd.openxmlformats-officedocument.spreadsheetml.sharedStrings+xml">
        <DigestMethod Algorithm="http://www.w3.org/2000/09/xmldsig#sha1"/>
        <DigestValue>wPA8qsaxNtnsg3wsKxOUfem2cyc=</DigestValue>
      </Reference>
      <Reference URI="/xl/calcChain.xml?ContentType=application/vnd.openxmlformats-officedocument.spreadsheetml.calcChain+xml">
        <DigestMethod Algorithm="http://www.w3.org/2000/09/xmldsig#sha1"/>
        <DigestValue>Sugpu+1L+BuSxCJdmkcOb4N8hvA=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1.xml?ContentType=application/vnd.openxmlformats-officedocument.spreadsheetml.worksheet+xml">
        <DigestMethod Algorithm="http://www.w3.org/2000/09/xmldsig#sha1"/>
        <DigestValue>q+32r4qFFOCTDoLvyUYdzrRzK88=</DigestValue>
      </Reference>
      <Reference URI="/xl/worksheets/sheet3.xml?ContentType=application/vnd.openxmlformats-officedocument.spreadsheetml.worksheet+xml">
        <DigestMethod Algorithm="http://www.w3.org/2000/09/xmldsig#sha1"/>
        <DigestValue>BThZUDBi/OJQLRpo179Un3pgoqQ=</DigestValue>
      </Reference>
      <Reference URI="/xl/workbook.xml?ContentType=application/vnd.openxmlformats-officedocument.spreadsheetml.sheet.main+xml">
        <DigestMethod Algorithm="http://www.w3.org/2000/09/xmldsig#sha1"/>
        <DigestValue>V0i/jqh0GhrA8pG18P2YdvwNe0o=</DigestValue>
      </Reference>
      <Reference URI="/xl/worksheets/sheet2.xml?ContentType=application/vnd.openxmlformats-officedocument.spreadsheetml.worksheet+xml">
        <DigestMethod Algorithm="http://www.w3.org/2000/09/xmldsig#sha1"/>
        <DigestValue>2XACioMEPU7xNrcIKircZKZupjA=</DigestValue>
      </Reference>
      <Reference URI="/xl/worksheets/sheet4.xml?ContentType=application/vnd.openxmlformats-officedocument.spreadsheetml.worksheet+xml">
        <DigestMethod Algorithm="http://www.w3.org/2000/09/xmldsig#sha1"/>
        <DigestValue>z/k8hconz2eq9or74D1z4dIjJVM=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2020-08-06T03:46:42Z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2020-08-06T03:46:42Z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linhtt88</cp:lastModifiedBy>
  <cp:lastPrinted>2020-08-04T11:47:24Z</cp:lastPrinted>
  <dcterms:created xsi:type="dcterms:W3CDTF">2013-10-21T08:33:10Z</dcterms:created>
  <dcterms:modified xsi:type="dcterms:W3CDTF">2020-08-06T03:57:55Z</dcterms:modified>
</cp:coreProperties>
</file>