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480" yWindow="165" windowWidth="15600" windowHeight="9795" tabRatio="944" activeTab="1"/>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BCDanhMucDauTu_06029!$A$1:$G$73</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25725" calcMode="manual"/>
</workbook>
</file>

<file path=xl/calcChain.xml><?xml version="1.0" encoding="utf-8"?>
<calcChain xmlns="http://schemas.openxmlformats.org/spreadsheetml/2006/main">
  <c r="M19" i="12"/>
  <c r="M42" s="1"/>
  <c r="L42" l="1"/>
  <c r="K48"/>
  <c r="K1" l="1"/>
  <c r="L19"/>
  <c r="G20"/>
  <c r="G19"/>
  <c r="G18"/>
  <c r="G17"/>
  <c r="G16"/>
  <c r="G15"/>
  <c r="L39" l="1"/>
  <c r="M39" s="1"/>
  <c r="L20"/>
  <c r="L21"/>
  <c r="L22"/>
  <c r="L23"/>
  <c r="L24"/>
  <c r="L25"/>
  <c r="L26"/>
  <c r="L27"/>
  <c r="L28"/>
  <c r="L29"/>
  <c r="L30"/>
  <c r="L31"/>
  <c r="L32"/>
  <c r="L33"/>
  <c r="L34"/>
  <c r="L35"/>
  <c r="L36"/>
  <c r="L37"/>
  <c r="L38"/>
  <c r="M38" s="1"/>
  <c r="M18"/>
  <c r="B3" i="19" l="1"/>
  <c r="B5"/>
  <c r="G29" i="10"/>
  <c r="H30" i="16"/>
  <c r="H23"/>
  <c r="H18"/>
  <c r="H17"/>
  <c r="H16"/>
  <c r="H15"/>
  <c r="A5" i="20"/>
  <c r="A4" i="21" s="1"/>
  <c r="A4" i="23"/>
  <c r="A4" i="22"/>
  <c r="C10" i="20"/>
  <c r="C9" i="21" s="1"/>
  <c r="C9" i="23"/>
  <c r="C9" i="22"/>
  <c r="F51" i="17" l="1"/>
  <c r="G30" i="10" l="1"/>
  <c r="B4" i="19" l="1"/>
  <c r="M20" i="12"/>
  <c r="M28"/>
  <c r="M36"/>
  <c r="M21"/>
  <c r="M22"/>
  <c r="M23"/>
  <c r="M24"/>
  <c r="M25"/>
  <c r="M26"/>
  <c r="M27"/>
  <c r="M29"/>
  <c r="M30"/>
  <c r="M31"/>
  <c r="M32"/>
  <c r="M33"/>
  <c r="M34"/>
  <c r="M35"/>
  <c r="M37"/>
  <c r="C4" i="19" l="1"/>
  <c r="C3"/>
  <c r="C6" l="1"/>
  <c r="C7"/>
  <c r="B2" l="1"/>
  <c r="C5"/>
  <c r="C2"/>
  <c r="A5" i="8" l="1"/>
  <c r="D10"/>
  <c r="D10" i="14"/>
  <c r="A5"/>
  <c r="A5" i="12"/>
  <c r="C10"/>
  <c r="C10" i="11"/>
  <c r="A5"/>
  <c r="C10" i="10"/>
  <c r="A5"/>
  <c r="C10" i="9"/>
  <c r="A5"/>
  <c r="E12" i="17"/>
  <c r="D12"/>
  <c r="B10"/>
  <c r="A5"/>
  <c r="A5" i="16"/>
  <c r="B10"/>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<sst xmlns="http://schemas.openxmlformats.org/spreadsheetml/2006/main" count="1151" uniqueCount="663">
  <si>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</si>
  <si>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</si>
  <si>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</si>
  <si>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</si>
  <si>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</si>
  <si>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</si>
  <si>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</si>
  <si>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</si>
  <si>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</si>
  <si>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</si>
  <si>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</si>
  <si>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</si>
  <si>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</si>
  <si>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</si>
  <si>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</si>
  <si>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</si>
  <si>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</si>
  <si>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</si>
  <si>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</si>
  <si>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</si>
  <si>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</si>
  <si>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</si>
  <si>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</si>
  <si>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</si>
  <si>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</si>
  <si>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</si>
  <si>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</si>
  <si>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</si>
  <si>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</si>
  <si>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</si>
  <si>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</si>
  <si>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</si>
  <si>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</si>
  <si>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</si>
  <si>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</si>
  <si>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</si>
  <si>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</si>
  <si>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</si>
  <si>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</si>
  <si>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</si>
  <si>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</si>
  <si>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</si>
  <si>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</si>
  <si>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</si>
  <si>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</si>
  <si>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</si>
  <si>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</si>
  <si>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</si>
  <si>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</si>
  <si>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</si>
  <si>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</si>
  <si>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</si>
  <si>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</si>
  <si>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</si>
  <si>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</si>
  <si>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</si>
  <si>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</si>
  <si>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</si>
  <si>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</si>
  <si>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</si>
  <si>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</si>
  <si>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</si>
  <si>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</si>
  <si>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</si>
  <si>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</si>
  <si>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</si>
  <si>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</si>
  <si>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</si>
  <si>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</si>
  <si>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</si>
  <si>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</si>
  <si>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</si>
  <si>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</si>
  <si>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</si>
  <si>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</si>
  <si>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</si>
  <si>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</si>
  <si>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</si>
  <si>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</si>
  <si>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</si>
  <si>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</si>
  <si>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</si>
  <si>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</si>
  <si>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</si>
  <si>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</si>
  <si>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</si>
  <si>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</si>
  <si>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</si>
  <si>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</si>
  <si>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</si>
  <si>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</si>
  <si>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</si>
  <si>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</si>
  <si>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</si>
  <si>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</si>
  <si>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</si>
  <si>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</si>
  <si>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</si>
  <si>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</si>
  <si>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</si>
  <si>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</si>
  <si>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</si>
  <si>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</si>
  <si>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</si>
  <si>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</si>
  <si>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</si>
  <si>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</si>
  <si>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</si>
  <si>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</si>
  <si>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</si>
  <si>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</si>
  <si>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</si>
  <si>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</si>
  <si>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</si>
  <si>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</si>
  <si>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</si>
  <si>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</si>
  <si>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</si>
  <si>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</si>
  <si>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</si>
  <si>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</si>
  <si>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</si>
  <si>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</si>
  <si>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</si>
  <si>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</si>
  <si>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</si>
  <si>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</si>
  <si>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</si>
  <si>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</si>
  <si>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</si>
  <si>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</si>
  <si>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</si>
  <si>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</si>
  <si>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</si>
  <si>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</si>
  <si>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</si>
  <si>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</si>
  <si>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</si>
  <si>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</si>
  <si>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</si>
  <si>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</si>
  <si>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</si>
  <si>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</si>
  <si>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</si>
  <si>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</si>
  <si>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</si>
  <si>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</si>
  <si>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</si>
  <si>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</si>
  <si>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</si>
  <si>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</si>
  <si>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</si>
  <si>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</si>
  <si>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</si>
  <si>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</si>
  <si>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</si>
  <si>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</si>
  <si>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</si>
  <si>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</si>
  <si>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</si>
  <si>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</si>
  <si>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</si>
  <si>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</si>
  <si>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</si>
  <si>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</si>
  <si>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</si>
  <si>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</si>
  <si>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</si>
  <si>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</si>
  <si>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</si>
  <si>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</si>
  <si>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</si>
  <si>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</si>
  <si>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</si>
  <si>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</si>
  <si>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</si>
  <si>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</si>
  <si>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</si>
  <si>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</si>
  <si>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</si>
  <si>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</si>
  <si>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</si>
  <si>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</si>
  <si>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</si>
  <si>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</si>
  <si>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</si>
  <si>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</si>
  <si>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</si>
  <si>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</si>
  <si>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</si>
  <si>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</si>
  <si>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</si>
  <si>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</si>
  <si>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</si>
  <si>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</si>
  <si>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</si>
  <si>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</si>
  <si>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</si>
  <si>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</si>
  <si>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</si>
  <si>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</si>
  <si>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</si>
  <si>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</si>
  <si>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</si>
  <si>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</si>
  <si>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</si>
  <si>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</si>
  <si>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</si>
  <si>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</si>
  <si>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</si>
  <si>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</si>
  <si>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</si>
  <si>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</si>
  <si>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</si>
  <si>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</si>
  <si>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</si>
  <si>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</si>
  <si>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</si>
  <si>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</si>
  <si>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</si>
  <si>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</si>
  <si>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</si>
  <si>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</si>
  <si>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</si>
  <si>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</si>
  <si>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</si>
  <si>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</si>
  <si>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</si>
  <si>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</si>
  <si>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</si>
  <si>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</si>
  <si>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</si>
  <si>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</si>
  <si>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</si>
  <si>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</si>
  <si>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</si>
  <si>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</si>
  <si>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</si>
  <si>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</si>
  <si>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</si>
  <si>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</si>
  <si>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</si>
  <si>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</si>
  <si>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</si>
  <si>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</si>
  <si>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</si>
  <si>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</si>
  <si>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</si>
  <si>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</si>
  <si>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</si>
  <si>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</si>
  <si>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</si>
  <si>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</si>
  <si>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</si>
  <si>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</si>
  <si>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</si>
  <si>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</si>
  <si>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</si>
  <si>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</si>
  <si>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</si>
  <si>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</si>
  <si>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</si>
  <si>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</si>
  <si>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</si>
  <si>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</si>
  <si>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</si>
  <si>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</si>
  <si>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</si>
  <si>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</si>
  <si>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</si>
  <si>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</si>
  <si>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</si>
  <si>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</si>
  <si>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</si>
  <si>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</si>
  <si>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</si>
  <si>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</si>
  <si>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</si>
  <si>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</si>
  <si>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</si>
  <si>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</si>
  <si>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</si>
  <si>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</si>
  <si>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</si>
  <si>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</si>
  <si>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</si>
  <si>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</si>
  <si>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</si>
  <si>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</si>
  <si>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</si>
  <si>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</si>
  <si>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</si>
  <si>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</si>
  <si>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</si>
  <si>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</si>
  <si>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</si>
  <si>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</si>
  <si>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</si>
  <si>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</si>
  <si>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</si>
  <si>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</si>
  <si>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</si>
  <si>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</si>
  <si>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</si>
  <si>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</si>
  <si>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</si>
  <si>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</si>
  <si>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</si>
  <si>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</si>
  <si>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</si>
  <si>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</si>
  <si>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</si>
  <si>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</si>
  <si>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</si>
  <si>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</si>
  <si>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</si>
  <si>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</si>
  <si>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</si>
  <si>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</si>
  <si>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</si>
  <si>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</si>
  <si>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</si>
  <si>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</si>
  <si>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</si>
  <si>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</si>
  <si>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</si>
  <si>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</si>
  <si>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</si>
  <si>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</si>
  <si>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</si>
  <si>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</si>
  <si>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</si>
  <si>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</si>
  <si>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</si>
  <si>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</si>
  <si>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</si>
  <si>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</si>
  <si>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</si>
  <si>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</si>
  <si>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</si>
  <si>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</si>
  <si>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</si>
  <si>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</si>
  <si>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</si>
  <si>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</si>
  <si>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</si>
  <si>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</si>
  <si>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</si>
  <si>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</si>
  <si>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</si>
  <si>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</si>
  <si>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</si>
  <si>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</si>
  <si>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</si>
  <si>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</si>
  <si>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</si>
  <si>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</si>
  <si>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</si>
  <si>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</si>
  <si>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</si>
  <si>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</si>
  <si>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</si>
  <si>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</si>
  <si>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</si>
  <si>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</si>
  <si>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</si>
  <si>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</si>
  <si>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</si>
  <si>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</si>
  <si>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</si>
  <si>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</si>
  <si>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</si>
  <si>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</si>
  <si>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</si>
  <si>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</si>
  <si>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</si>
  <si>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</si>
  <si>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</si>
  <si>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</si>
  <si>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</si>
  <si>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</si>
  <si>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</si>
  <si>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</si>
  <si>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</si>
  <si>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</si>
  <si>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</si>
  <si>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</si>
  <si>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</si>
  <si>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</si>
  <si>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</si>
  <si>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</si>
  <si>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</si>
  <si>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</si>
  <si>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</si>
  <si>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</si>
  <si>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</si>
  <si>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</si>
  <si>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</si>
  <si>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</si>
  <si>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</si>
  <si>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</si>
  <si>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</si>
  <si>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</si>
  <si>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</si>
  <si>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</si>
  <si>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</si>
  <si>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</si>
  <si>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</si>
  <si>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</si>
  <si>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</si>
  <si>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</si>
  <si>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</si>
  <si>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</si>
  <si>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</si>
  <si>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</si>
  <si>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</si>
  <si>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</si>
  <si>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</si>
  <si>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</si>
  <si>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</si>
  <si>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</si>
  <si>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</si>
  <si>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</si>
  <si>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</si>
  <si>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</si>
  <si>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</si>
  <si>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</si>
  <si>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</si>
  <si>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</si>
  <si>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</si>
  <si>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</si>
  <si>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</si>
  <si>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</si>
  <si>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</si>
  <si>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</si>
  <si>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</si>
  <si>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</si>
  <si>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</si>
  <si>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</si>
  <si>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</si>
  <si>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</si>
  <si>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</si>
  <si>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</si>
  <si>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</si>
  <si>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</si>
  <si>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</si>
  <si>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</si>
  <si>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</si>
  <si>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</si>
  <si>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</si>
  <si>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</si>
  <si>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</si>
  <si>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</si>
  <si>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</si>
  <si>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</si>
  <si>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</si>
  <si>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</si>
  <si>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</si>
  <si>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</si>
  <si>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</si>
  <si>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</si>
  <si>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</si>
  <si>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</si>
  <si>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</si>
  <si>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</si>
  <si>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</si>
  <si>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</si>
  <si>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</si>
  <si>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</si>
  <si>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</si>
  <si>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</si>
  <si>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</si>
  <si>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</si>
  <si>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</si>
  <si>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</si>
  <si>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</si>
  <si>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</si>
  <si>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</si>
  <si>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</si>
  <si>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</si>
  <si>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</si>
  <si>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</si>
  <si>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</si>
  <si>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</si>
  <si>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</si>
  <si>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</si>
  <si>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</si>
  <si>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</si>
  <si>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</si>
  <si>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</si>
  <si>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</si>
  <si>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</si>
  <si>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</si>
  <si>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</si>
  <si>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</si>
  <si>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</si>
  <si>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</si>
  <si>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</si>
  <si>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</si>
  <si>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</si>
  <si>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</si>
  <si>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</si>
  <si>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</si>
  <si>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</si>
  <si>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</si>
  <si>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</si>
  <si>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</si>
  <si>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</si>
  <si>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</si>
  <si>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</si>
  <si>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</si>
  <si>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</si>
  <si>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</si>
  <si>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</si>
  <si>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</si>
  <si>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</si>
  <si>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</si>
  <si>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</si>
  <si>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</si>
  <si>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</si>
  <si>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</si>
  <si>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</si>
  <si>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</si>
  <si>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</si>
  <si>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</si>
  <si>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</si>
  <si>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</si>
  <si>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</si>
  <si>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</si>
  <si>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</si>
  <si>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</si>
  <si>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</si>
  <si>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</si>
  <si>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     VHM11802        </t>
  </si>
  <si>
    <t xml:space="preserve">2251.7          </t>
  </si>
  <si>
    <t xml:space="preserve">     VPL11809        </t>
  </si>
  <si>
    <t>Phải trả phí họp đại hôi nhà đầu tư
fee for organising annual general meeting, board of representatives meeting</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</si>
  <si>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</si>
  <si>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</si>
  <si>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</si>
  <si>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</si>
  <si>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</si>
  <si>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</si>
  <si>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</si>
  <si>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</si>
  <si>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</si>
  <si>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</si>
  <si>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</si>
  <si>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</si>
  <si>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</si>
  <si>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ngày</t>
  </si>
  <si>
    <t>nav tại ngày</t>
  </si>
  <si>
    <t>số ngày</t>
  </si>
  <si>
    <t>nav*so ngay</t>
  </si>
  <si>
    <t>nav binh quan</t>
  </si>
  <si>
    <t>so ngay trong thang</t>
  </si>
  <si>
    <t>mua</t>
  </si>
  <si>
    <t>bán</t>
  </si>
  <si>
    <t>tổng mua bán</t>
  </si>
  <si>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</si>
  <si>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</si>
  <si>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</si>
  <si>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</si>
  <si>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</si>
  <si>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</si>
  <si>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</si>
  <si>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</si>
  <si>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</si>
  <si>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</si>
  <si>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</si>
  <si>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</si>
  <si>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</si>
  <si>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</si>
  <si>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</si>
  <si>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</si>
  <si>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</si>
  <si>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</si>
  <si>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</si>
  <si>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</si>
  <si>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</si>
  <si>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</si>
  <si>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</si>
  <si>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</si>
  <si>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</si>
  <si>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</si>
  <si>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</si>
  <si>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</si>
  <si>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</si>
  <si>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</si>
  <si>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</si>
  <si>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</si>
  <si>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</si>
  <si>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</si>
  <si>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</si>
  <si>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</si>
  <si>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</si>
  <si>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</si>
  <si>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</si>
  <si>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</si>
  <si>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</si>
  <si>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</si>
  <si>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</si>
  <si>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</si>
  <si>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</si>
  <si>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</si>
  <si>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</si>
  <si>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</si>
  <si>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</si>
  <si>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</si>
  <si>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</si>
  <si>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</si>
  <si>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</si>
  <si>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</si>
  <si>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</si>
  <si>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</si>
  <si>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</si>
  <si>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</si>
  <si>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</si>
  <si>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</si>
  <si>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</si>
  <si>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</si>
  <si>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</si>
  <si>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</si>
  <si>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</si>
  <si>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</si>
  <si>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</si>
  <si>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</si>
  <si>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</si>
  <si>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</si>
  <si>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</si>
  <si>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</si>
  <si>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</si>
  <si>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</si>
  <si>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</si>
  <si>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</si>
  <si>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</si>
  <si>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</si>
  <si>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</si>
  <si>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</si>
  <si>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</si>
  <si>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</si>
  <si>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 xml:space="preserve">     VIC11813        </t>
  </si>
  <si>
    <t xml:space="preserve">     VPL11810        </t>
  </si>
  <si>
    <t>Ngày 31 tháng 05 năm 2020
As at 31 May 2020</t>
  </si>
  <si>
    <t xml:space="preserve">     VHM11726        </t>
  </si>
  <si>
    <t xml:space="preserve">     VIC11814        </t>
  </si>
  <si>
    <t xml:space="preserve">     VPL11811        </t>
  </si>
  <si>
    <t xml:space="preserve">2251.10         </t>
  </si>
  <si>
    <t xml:space="preserve">2251.11         </t>
  </si>
  <si>
    <t xml:space="preserve">2251.12         </t>
  </si>
  <si>
    <t>KỲ TRƯỚC/ LAST PERIOD
31/05/2020</t>
  </si>
  <si>
    <t>KỲ BÁO CÁO/ THIS PERIOD
30/06/2020</t>
  </si>
  <si>
    <t>Tháng 6 năm 2020/June 2020</t>
  </si>
  <si>
    <t>Tại ngày 30 tháng 06 năm 2020/As at 30 June 2020</t>
  </si>
  <si>
    <r>
      <rPr>
        <b/>
        <sz val="8"/>
        <rFont val="Tahoma"/>
        <family val="2"/>
      </rPr>
      <t>Ngày 04 tháng 07 năm 2020</t>
    </r>
    <r>
      <rPr>
        <sz val="8"/>
        <rFont val="Tahoma"/>
        <family val="2"/>
      </rPr>
      <t xml:space="preserve">
04 Jul 2020</t>
    </r>
  </si>
  <si>
    <t>Ngày 30 tháng 06 năm 2020
As at 30 June 2020</t>
  </si>
  <si>
    <t xml:space="preserve">     VHM11801        </t>
  </si>
  <si>
    <t xml:space="preserve">    </t>
  </si>
  <si>
    <t xml:space="preserve"> </t>
  </si>
  <si>
    <t>215.14</t>
  </si>
  <si>
    <t>215.15</t>
  </si>
  <si>
    <t>215.16</t>
  </si>
  <si>
    <t>215.17</t>
  </si>
</sst>
</file>

<file path=xl/styles.xml><?xml version="1.0" encoding="utf-8"?>
<styleSheet xmlns="http://schemas.openxmlformats.org/spreadsheetml/2006/main">
  <numFmts count="65">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00_);_(* \(#,##0.00\);_(* &quot;-&quot;_);_(@_)"/>
    <numFmt numFmtId="168" formatCode="_-* #,##0_-;\-* #,##0_-;_-* &quot;-&quot;??_-;_-@_-"/>
    <numFmt numFmtId="169" formatCode="#,##0_ ;\-#,##0\ "/>
    <numFmt numFmtId="170" formatCode="_(* #,##0.0_);_(* \(#,##0.0\);_(* &quot;-&quot;??_);_(@_)"/>
    <numFmt numFmtId="171" formatCode="_-&quot;$&quot;* #,##0_-;\-&quot;$&quot;* #,##0_-;_-&quot;$&quot;* &quot;-&quot;_-;_-@_-"/>
    <numFmt numFmtId="172" formatCode="[$-409]dd\ mmmm\ yyyy;@"/>
    <numFmt numFmtId="173" formatCode="#,##0,_);[Red]\(#,##0,\)"/>
    <numFmt numFmtId="174" formatCode="&quot;\&quot;#,##0;[Red]&quot;\&quot;&quot;\&quot;\-#,##0"/>
    <numFmt numFmtId="175" formatCode="_-* #,##0_$_-;\-* #,##0_$_-;_-* &quot;-&quot;_$_-;_-@_-"/>
    <numFmt numFmtId="176" formatCode="&quot;$&quot;#,##0_);[Red]\(&quot;$&quot;#,##0\)"/>
    <numFmt numFmtId="177" formatCode="_(&quot;$&quot;* #,##0_);_(&quot;$&quot;* \(#,##0\);_(&quot;$&quot;* &quot;-&quot;_);_(@_)"/>
    <numFmt numFmtId="178" formatCode="_-* #,##0.00\ _€_-;\-* #,##0.00\ _€_-;_-* &quot;-&quot;??\ _€_-;_-@_-"/>
    <numFmt numFmtId="179" formatCode="_-* #,##0\ _€_-;\-* #,##0\ _€_-;_-* &quot;-&quot;\ _€_-;_-@_-"/>
    <numFmt numFmtId="180" formatCode="_-* #,##0&quot;$&quot;_-;\-* #,##0&quot;$&quot;_-;_-* &quot;-&quot;&quot;$&quot;_-;_-@_-"/>
    <numFmt numFmtId="181" formatCode="_-* #,##0.00&quot;$&quot;_-;\-* #,##0.00&quot;$&quot;_-;_-* &quot;-&quot;??&quot;$&quot;_-;_-@_-"/>
    <numFmt numFmtId="182" formatCode="&quot;SFr.&quot;\ #,##0.00;[Red]&quot;SFr.&quot;\ \-#,##0.00"/>
    <numFmt numFmtId="183" formatCode="&quot;\&quot;#,##0.00;[Red]&quot;\&quot;\-#,##0.00"/>
    <numFmt numFmtId="184" formatCode="_ &quot;SFr.&quot;\ * #,##0_ ;_ &quot;SFr.&quot;\ * \-#,##0_ ;_ &quot;SFr.&quot;\ * &quot;-&quot;_ ;_ @_ "/>
    <numFmt numFmtId="185" formatCode="_ * #,##0_ ;_ * \-#,##0_ ;_ * &quot;-&quot;_ ;_ @_ "/>
    <numFmt numFmtId="186" formatCode="_ * #,##0.00_ ;_ * \-#,##0.00_ ;_ * &quot;-&quot;??_ ;_ @_ "/>
    <numFmt numFmtId="187" formatCode="_-* #,##0.00_$_-;\-* #,##0.00_$_-;_-* &quot;-&quot;??_$_-;_-@_-"/>
    <numFmt numFmtId="188" formatCode="&quot;$&quot;#,##0.00"/>
    <numFmt numFmtId="189" formatCode="mmm"/>
    <numFmt numFmtId="190" formatCode="_-* #,##0.00\ &quot;F&quot;_-;\-* #,##0.00\ &quot;F&quot;_-;_-* &quot;-&quot;??\ &quot;F&quot;_-;_-@_-"/>
    <numFmt numFmtId="191" formatCode="#,##0;\(#,##0\)"/>
    <numFmt numFmtId="192" formatCode="_(* #.##0_);_(* \(#.##0\);_(* &quot;-&quot;_);_(@_)"/>
    <numFmt numFmtId="193" formatCode="_ &quot;R&quot;\ * #,##0_ ;_ &quot;R&quot;\ * \-#,##0_ ;_ &quot;R&quot;\ * &quot;-&quot;_ ;_ @_ "/>
    <numFmt numFmtId="194" formatCode="\$#&quot;,&quot;##0\ ;\(\$#&quot;,&quot;##0\)"/>
    <numFmt numFmtId="195" formatCode="\t0.00%"/>
    <numFmt numFmtId="196" formatCode="_-* #,##0\ _D_M_-;\-* #,##0\ _D_M_-;_-* &quot;-&quot;\ _D_M_-;_-@_-"/>
    <numFmt numFmtId="197" formatCode="_-* #,##0.00\ _D_M_-;\-* #,##0.00\ _D_M_-;_-* &quot;-&quot;??\ _D_M_-;_-@_-"/>
    <numFmt numFmtId="198" formatCode="\t#\ ??/??"/>
    <numFmt numFmtId="199" formatCode="_-[$€-2]* #,##0.00_-;\-[$€-2]* #,##0.00_-;_-[$€-2]* &quot;-&quot;??_-"/>
    <numFmt numFmtId="200" formatCode="_([$€-2]* #,##0.00_);_([$€-2]* \(#,##0.00\);_([$€-2]* &quot;-&quot;??_)"/>
    <numFmt numFmtId="201" formatCode="#,##0\ "/>
    <numFmt numFmtId="202" formatCode="#."/>
    <numFmt numFmtId="203" formatCode="#,###"/>
    <numFmt numFmtId="204" formatCode="_-&quot;$&quot;* #,##0.00_-;\-&quot;$&quot;* #,##0.00_-;_-&quot;$&quot;* &quot;-&quot;??_-;_-@_-"/>
    <numFmt numFmtId="205" formatCode="#,##0\ &quot;$&quot;_);[Red]\(#,##0\ &quot;$&quot;\)"/>
    <numFmt numFmtId="206" formatCode="&quot;$&quot;###,0&quot;.&quot;00_);[Red]\(&quot;$&quot;###,0&quot;.&quot;00\)"/>
    <numFmt numFmtId="207" formatCode="#,##0\ &quot;F&quot;;[Red]\-#,##0\ &quot;F&quot;"/>
    <numFmt numFmtId="208" formatCode="#,##0.000;[Red]#,##0.000"/>
    <numFmt numFmtId="209" formatCode="0.00_)"/>
    <numFmt numFmtId="210" formatCode="#,##0.0;[Red]#,##0.0"/>
    <numFmt numFmtId="211" formatCode="0.000%"/>
    <numFmt numFmtId="212" formatCode="0%_);\(0%\)"/>
    <numFmt numFmtId="213" formatCode="&quot;$&quot;#,##0_);\(&quot;$&quot;#,##0\)"/>
    <numFmt numFmtId="214" formatCode="d"/>
    <numFmt numFmtId="215" formatCode="#"/>
    <numFmt numFmtId="216" formatCode="&quot;¡Ì&quot;#,##0;[Red]\-&quot;¡Ì&quot;#,##0"/>
    <numFmt numFmtId="217" formatCode="#,##0.00\ &quot;F&quot;;[Red]\-#,##0.00\ &quot;F&quot;"/>
    <numFmt numFmtId="218" formatCode="_-* #,##0\ &quot;F&quot;_-;\-* #,##0\ &quot;F&quot;_-;_-* &quot;-&quot;\ &quot;F&quot;_-;_-@_-"/>
    <numFmt numFmtId="219" formatCode="#,##0.00\ &quot;F&quot;;\-#,##0.00\ &quot;F&quot;"/>
    <numFmt numFmtId="220" formatCode="_-* #,##0\ &quot;DM&quot;_-;\-* #,##0\ &quot;DM&quot;_-;_-* &quot;-&quot;\ &quot;DM&quot;_-;_-@_-"/>
    <numFmt numFmtId="221" formatCode="_-* #,##0.00\ &quot;DM&quot;_-;\-* #,##0.00\ &quot;DM&quot;_-;_-* &quot;-&quot;??\ &quot;DM&quot;_-;_-@_-"/>
    <numFmt numFmtId="222" formatCode="_(&quot;$&quot;* #,##0.00_);_(&quot;$&quot;* \(#,##0.00\);_(&quot;$&quot;* &quot;-&quot;??_);_(@_)"/>
    <numFmt numFmtId="223" formatCode="_-* #,##0\ _s_u_'_m_-;\-* #,##0\ _s_u_'_m_-;_-* &quot;-&quot;\ _s_u_'_m_-;_-@_-"/>
    <numFmt numFmtId="224" formatCode="_-* #,##0.00\ _s_u_'_m_-;\-* #,##0.00\ _s_u_'_m_-;_-* &quot;-&quot;??\ _s_u_'_m_-;_-@_-"/>
    <numFmt numFmtId="225" formatCode="dd/mm/yyyy;@"/>
    <numFmt numFmtId="226" formatCode="##,###,###,###,###"/>
  </numFmts>
  <fonts count="18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8"/>
      <name val="Calibri"/>
      <family val="2"/>
      <scheme val="minor"/>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theme="5" tint="-0.249977111117893"/>
      <name val="Calibri"/>
      <family val="2"/>
      <scheme val="minor"/>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905">
    <xf numFmtId="0" fontId="0" fillId="0" borderId="0"/>
    <xf numFmtId="165" fontId="6" fillId="0" borderId="0" quotePrefix="1" applyFont="0" applyFill="0" applyBorder="0" applyAlignment="0">
      <protection locked="0"/>
    </xf>
    <xf numFmtId="165" fontId="32" fillId="0" borderId="0" applyFont="0" applyFill="0" applyBorder="0" applyAlignment="0" applyProtection="0"/>
    <xf numFmtId="165" fontId="18" fillId="0" borderId="0" applyFont="0" applyFill="0" applyBorder="0" applyAlignment="0" applyProtection="0"/>
    <xf numFmtId="165" fontId="32"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0" fontId="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6"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16" fillId="0" borderId="0"/>
    <xf numFmtId="9" fontId="6" fillId="0" borderId="0" quotePrefix="1" applyFont="0" applyFill="0" applyBorder="0" applyAlignment="0">
      <protection locked="0"/>
    </xf>
    <xf numFmtId="9" fontId="32" fillId="0" borderId="0" applyFont="0" applyFill="0" applyBorder="0" applyAlignment="0" applyProtection="0"/>
    <xf numFmtId="0" fontId="5" fillId="0" borderId="0"/>
    <xf numFmtId="165" fontId="5" fillId="0" borderId="0" applyFont="0" applyFill="0" applyBorder="0" applyAlignment="0" applyProtection="0"/>
    <xf numFmtId="0" fontId="4" fillId="0" borderId="0"/>
    <xf numFmtId="0" fontId="4" fillId="0" borderId="0"/>
    <xf numFmtId="165" fontId="6" fillId="0" borderId="0" quotePrefix="1" applyFont="0" applyFill="0" applyBorder="0" applyAlignment="0">
      <protection locked="0"/>
    </xf>
    <xf numFmtId="171" fontId="65" fillId="0" borderId="0" applyFont="0" applyFill="0" applyBorder="0" applyAlignment="0" applyProtection="0"/>
    <xf numFmtId="0" fontId="66" fillId="0" borderId="0" applyNumberFormat="0" applyFill="0" applyBorder="0" applyAlignment="0" applyProtection="0"/>
    <xf numFmtId="172" fontId="66" fillId="0" borderId="0" applyNumberFormat="0" applyFill="0" applyBorder="0" applyAlignment="0" applyProtection="0"/>
    <xf numFmtId="172" fontId="66" fillId="0" borderId="0" applyNumberFormat="0" applyFill="0" applyBorder="0" applyAlignment="0" applyProtection="0"/>
    <xf numFmtId="173" fontId="67" fillId="0" borderId="0" applyBorder="0"/>
    <xf numFmtId="0" fontId="6" fillId="0" borderId="0"/>
    <xf numFmtId="0" fontId="68" fillId="0" borderId="0" applyFont="0" applyFill="0" applyBorder="0" applyAlignment="0" applyProtection="0"/>
    <xf numFmtId="174" fontId="6" fillId="0" borderId="0" applyFont="0" applyFill="0" applyBorder="0" applyAlignment="0" applyProtection="0"/>
    <xf numFmtId="174"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applyNumberFormat="0" applyFill="0" applyBorder="0" applyAlignment="0" applyProtection="0"/>
    <xf numFmtId="0" fontId="6" fillId="0" borderId="0" applyNumberFormat="0" applyFill="0" applyBorder="0" applyAlignment="0" applyProtection="0"/>
    <xf numFmtId="40" fontId="69" fillId="0" borderId="0" applyFont="0" applyFill="0" applyBorder="0" applyAlignment="0" applyProtection="0"/>
    <xf numFmtId="175" fontId="70" fillId="0" borderId="0" applyFont="0" applyFill="0" applyBorder="0" applyAlignment="0" applyProtection="0"/>
    <xf numFmtId="38" fontId="69" fillId="0" borderId="0" applyFont="0" applyFill="0" applyBorder="0" applyAlignment="0" applyProtection="0"/>
    <xf numFmtId="41" fontId="71" fillId="0" borderId="0" applyFont="0" applyFill="0" applyBorder="0" applyAlignment="0" applyProtection="0"/>
    <xf numFmtId="9" fontId="72" fillId="0" borderId="0" applyFont="0" applyFill="0" applyBorder="0" applyAlignment="0" applyProtection="0"/>
    <xf numFmtId="176" fontId="73" fillId="0" borderId="0" applyFont="0" applyFill="0" applyBorder="0" applyAlignment="0" applyProtection="0"/>
    <xf numFmtId="0" fontId="74"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75" fillId="0" borderId="0"/>
    <xf numFmtId="0" fontId="6" fillId="0" borderId="0" applyNumberFormat="0" applyFill="0" applyBorder="0" applyAlignment="0" applyProtection="0"/>
    <xf numFmtId="0" fontId="76" fillId="0" borderId="0"/>
    <xf numFmtId="0" fontId="76" fillId="0" borderId="0"/>
    <xf numFmtId="0" fontId="77" fillId="0" borderId="0">
      <alignment vertical="top"/>
    </xf>
    <xf numFmtId="177" fontId="78" fillId="0" borderId="0" applyFont="0" applyFill="0" applyBorder="0" applyAlignment="0" applyProtection="0"/>
    <xf numFmtId="0" fontId="79" fillId="0" borderId="0" applyNumberFormat="0" applyFill="0" applyBorder="0" applyAlignment="0" applyProtection="0"/>
    <xf numFmtId="177" fontId="78" fillId="0" borderId="0" applyFont="0" applyFill="0" applyBorder="0" applyAlignment="0" applyProtection="0"/>
    <xf numFmtId="171" fontId="65" fillId="0" borderId="0" applyFont="0" applyFill="0" applyBorder="0" applyAlignment="0" applyProtection="0"/>
    <xf numFmtId="43" fontId="65" fillId="0" borderId="0" applyFont="0" applyFill="0" applyBorder="0" applyAlignment="0" applyProtection="0"/>
    <xf numFmtId="178" fontId="78" fillId="0" borderId="0" applyFont="0" applyFill="0" applyBorder="0" applyAlignment="0" applyProtection="0"/>
    <xf numFmtId="41" fontId="65" fillId="0" borderId="0" applyFont="0" applyFill="0" applyBorder="0" applyAlignment="0" applyProtection="0"/>
    <xf numFmtId="177" fontId="78" fillId="0" borderId="0" applyFont="0" applyFill="0" applyBorder="0" applyAlignment="0" applyProtection="0"/>
    <xf numFmtId="178" fontId="78" fillId="0" borderId="0" applyFont="0" applyFill="0" applyBorder="0" applyAlignment="0" applyProtection="0"/>
    <xf numFmtId="43" fontId="65" fillId="0" borderId="0" applyFont="0" applyFill="0" applyBorder="0" applyAlignment="0" applyProtection="0"/>
    <xf numFmtId="179" fontId="78" fillId="0" borderId="0" applyFont="0" applyFill="0" applyBorder="0" applyAlignment="0" applyProtection="0"/>
    <xf numFmtId="41" fontId="65" fillId="0" borderId="0" applyFont="0" applyFill="0" applyBorder="0" applyAlignment="0" applyProtection="0"/>
    <xf numFmtId="43" fontId="65" fillId="0" borderId="0" applyFont="0" applyFill="0" applyBorder="0" applyAlignment="0" applyProtection="0"/>
    <xf numFmtId="179" fontId="78" fillId="0" borderId="0" applyFont="0" applyFill="0" applyBorder="0" applyAlignment="0" applyProtection="0"/>
    <xf numFmtId="178" fontId="78" fillId="0" borderId="0" applyFont="0" applyFill="0" applyBorder="0" applyAlignment="0" applyProtection="0"/>
    <xf numFmtId="41" fontId="65" fillId="0" borderId="0" applyFont="0" applyFill="0" applyBorder="0" applyAlignment="0" applyProtection="0"/>
    <xf numFmtId="171" fontId="65" fillId="0" borderId="0" applyFont="0" applyFill="0" applyBorder="0" applyAlignment="0" applyProtection="0"/>
    <xf numFmtId="177" fontId="78" fillId="0" borderId="0" applyFont="0" applyFill="0" applyBorder="0" applyAlignment="0" applyProtection="0"/>
    <xf numFmtId="41" fontId="65" fillId="0" borderId="0" applyFont="0" applyFill="0" applyBorder="0" applyAlignment="0" applyProtection="0"/>
    <xf numFmtId="179" fontId="78" fillId="0" borderId="0" applyFont="0" applyFill="0" applyBorder="0" applyAlignment="0" applyProtection="0"/>
    <xf numFmtId="178" fontId="78" fillId="0" borderId="0" applyFont="0" applyFill="0" applyBorder="0" applyAlignment="0" applyProtection="0"/>
    <xf numFmtId="171" fontId="65" fillId="0" borderId="0" applyFont="0" applyFill="0" applyBorder="0" applyAlignment="0" applyProtection="0"/>
    <xf numFmtId="43" fontId="65" fillId="0" borderId="0" applyFont="0" applyFill="0" applyBorder="0" applyAlignment="0" applyProtection="0"/>
    <xf numFmtId="0" fontId="79" fillId="0" borderId="0" applyNumberFormat="0" applyFill="0" applyBorder="0" applyAlignment="0" applyProtection="0"/>
    <xf numFmtId="180" fontId="6" fillId="0" borderId="0" applyFont="0" applyFill="0" applyBorder="0" applyAlignment="0" applyProtection="0"/>
    <xf numFmtId="181" fontId="6" fillId="0" borderId="0" applyFont="0" applyFill="0" applyBorder="0" applyAlignment="0" applyProtection="0"/>
    <xf numFmtId="0" fontId="6" fillId="0" borderId="0"/>
    <xf numFmtId="0" fontId="80" fillId="0" borderId="0"/>
    <xf numFmtId="0" fontId="81" fillId="21" borderId="0"/>
    <xf numFmtId="9" fontId="82" fillId="0" borderId="0" applyBorder="0" applyAlignment="0" applyProtection="0"/>
    <xf numFmtId="0" fontId="83" fillId="21" borderId="0"/>
    <xf numFmtId="0" fontId="16" fillId="0" borderId="0"/>
    <xf numFmtId="172" fontId="84" fillId="22" borderId="0" applyNumberFormat="0" applyBorder="0" applyAlignment="0" applyProtection="0"/>
    <xf numFmtId="0" fontId="4" fillId="9" borderId="0" applyNumberFormat="0" applyBorder="0" applyAlignment="0" applyProtection="0"/>
    <xf numFmtId="172" fontId="84" fillId="23" borderId="0" applyNumberFormat="0" applyBorder="0" applyAlignment="0" applyProtection="0"/>
    <xf numFmtId="0" fontId="4" fillId="11" borderId="0" applyNumberFormat="0" applyBorder="0" applyAlignment="0" applyProtection="0"/>
    <xf numFmtId="172" fontId="84" fillId="24" borderId="0" applyNumberFormat="0" applyBorder="0" applyAlignment="0" applyProtection="0"/>
    <xf numFmtId="0" fontId="4" fillId="13" borderId="0" applyNumberFormat="0" applyBorder="0" applyAlignment="0" applyProtection="0"/>
    <xf numFmtId="172" fontId="84" fillId="25" borderId="0" applyNumberFormat="0" applyBorder="0" applyAlignment="0" applyProtection="0"/>
    <xf numFmtId="0" fontId="4" fillId="15" borderId="0" applyNumberFormat="0" applyBorder="0" applyAlignment="0" applyProtection="0"/>
    <xf numFmtId="172" fontId="84" fillId="26" borderId="0" applyNumberFormat="0" applyBorder="0" applyAlignment="0" applyProtection="0"/>
    <xf numFmtId="0" fontId="4" fillId="17" borderId="0" applyNumberFormat="0" applyBorder="0" applyAlignment="0" applyProtection="0"/>
    <xf numFmtId="172" fontId="84" fillId="27" borderId="0" applyNumberFormat="0" applyBorder="0" applyAlignment="0" applyProtection="0"/>
    <xf numFmtId="0" fontId="4" fillId="19" borderId="0" applyNumberFormat="0" applyBorder="0" applyAlignment="0" applyProtection="0"/>
    <xf numFmtId="0" fontId="85" fillId="21" borderId="0"/>
    <xf numFmtId="0" fontId="86" fillId="0" borderId="0"/>
    <xf numFmtId="0" fontId="87" fillId="0" borderId="0">
      <alignment wrapText="1"/>
    </xf>
    <xf numFmtId="172" fontId="84" fillId="28" borderId="0" applyNumberFormat="0" applyBorder="0" applyAlignment="0" applyProtection="0"/>
    <xf numFmtId="0" fontId="4" fillId="10" borderId="0" applyNumberFormat="0" applyBorder="0" applyAlignment="0" applyProtection="0"/>
    <xf numFmtId="172" fontId="84" fillId="29" borderId="0" applyNumberFormat="0" applyBorder="0" applyAlignment="0" applyProtection="0"/>
    <xf numFmtId="0" fontId="4" fillId="12" borderId="0" applyNumberFormat="0" applyBorder="0" applyAlignment="0" applyProtection="0"/>
    <xf numFmtId="172" fontId="84" fillId="30" borderId="0" applyNumberFormat="0" applyBorder="0" applyAlignment="0" applyProtection="0"/>
    <xf numFmtId="0" fontId="4" fillId="14" borderId="0" applyNumberFormat="0" applyBorder="0" applyAlignment="0" applyProtection="0"/>
    <xf numFmtId="172" fontId="84" fillId="25" borderId="0" applyNumberFormat="0" applyBorder="0" applyAlignment="0" applyProtection="0"/>
    <xf numFmtId="0" fontId="4" fillId="16" borderId="0" applyNumberFormat="0" applyBorder="0" applyAlignment="0" applyProtection="0"/>
    <xf numFmtId="172" fontId="84" fillId="28" borderId="0" applyNumberFormat="0" applyBorder="0" applyAlignment="0" applyProtection="0"/>
    <xf numFmtId="0" fontId="4" fillId="18" borderId="0" applyNumberFormat="0" applyBorder="0" applyAlignment="0" applyProtection="0"/>
    <xf numFmtId="172" fontId="84" fillId="31" borderId="0" applyNumberFormat="0" applyBorder="0" applyAlignment="0" applyProtection="0"/>
    <xf numFmtId="0" fontId="4" fillId="20" borderId="0" applyNumberFormat="0" applyBorder="0" applyAlignment="0" applyProtection="0"/>
    <xf numFmtId="172" fontId="88" fillId="32" borderId="0" applyNumberFormat="0" applyBorder="0" applyAlignment="0" applyProtection="0"/>
    <xf numFmtId="172" fontId="88" fillId="29" borderId="0" applyNumberFormat="0" applyBorder="0" applyAlignment="0" applyProtection="0"/>
    <xf numFmtId="172" fontId="88" fillId="30" borderId="0" applyNumberFormat="0" applyBorder="0" applyAlignment="0" applyProtection="0"/>
    <xf numFmtId="172" fontId="88" fillId="33" borderId="0" applyNumberFormat="0" applyBorder="0" applyAlignment="0" applyProtection="0"/>
    <xf numFmtId="172" fontId="88" fillId="34" borderId="0" applyNumberFormat="0" applyBorder="0" applyAlignment="0" applyProtection="0"/>
    <xf numFmtId="172" fontId="88" fillId="35" borderId="0" applyNumberFormat="0" applyBorder="0" applyAlignment="0" applyProtection="0"/>
    <xf numFmtId="172" fontId="88" fillId="36" borderId="0" applyNumberFormat="0" applyBorder="0" applyAlignment="0" applyProtection="0"/>
    <xf numFmtId="172" fontId="88" fillId="37" borderId="0" applyNumberFormat="0" applyBorder="0" applyAlignment="0" applyProtection="0"/>
    <xf numFmtId="172" fontId="88" fillId="38" borderId="0" applyNumberFormat="0" applyBorder="0" applyAlignment="0" applyProtection="0"/>
    <xf numFmtId="172" fontId="88" fillId="33" borderId="0" applyNumberFormat="0" applyBorder="0" applyAlignment="0" applyProtection="0"/>
    <xf numFmtId="172" fontId="88" fillId="34" borderId="0" applyNumberFormat="0" applyBorder="0" applyAlignment="0" applyProtection="0"/>
    <xf numFmtId="172" fontId="88" fillId="39" borderId="0" applyNumberFormat="0" applyBorder="0" applyAlignment="0" applyProtection="0"/>
    <xf numFmtId="0" fontId="89" fillId="0" borderId="0" applyNumberFormat="0" applyAlignment="0"/>
    <xf numFmtId="182" fontId="6" fillId="0" borderId="0" applyFont="0" applyFill="0" applyBorder="0" applyAlignment="0" applyProtection="0"/>
    <xf numFmtId="0" fontId="90" fillId="0" borderId="0" applyFont="0" applyFill="0" applyBorder="0" applyAlignment="0" applyProtection="0"/>
    <xf numFmtId="183" fontId="91" fillId="0" borderId="0" applyFont="0" applyFill="0" applyBorder="0" applyAlignment="0" applyProtection="0"/>
    <xf numFmtId="184" fontId="6" fillId="0" borderId="0" applyFont="0" applyFill="0" applyBorder="0" applyAlignment="0" applyProtection="0"/>
    <xf numFmtId="0" fontId="90" fillId="0" borderId="0" applyFont="0" applyFill="0" applyBorder="0" applyAlignment="0" applyProtection="0"/>
    <xf numFmtId="184" fontId="6" fillId="0" borderId="0" applyFont="0" applyFill="0" applyBorder="0" applyAlignment="0" applyProtection="0"/>
    <xf numFmtId="0" fontId="92" fillId="0" borderId="0">
      <alignment horizontal="center" wrapText="1"/>
      <protection locked="0"/>
    </xf>
    <xf numFmtId="185" fontId="93" fillId="0" borderId="0" applyFont="0" applyFill="0" applyBorder="0" applyAlignment="0" applyProtection="0"/>
    <xf numFmtId="0" fontId="90" fillId="0" borderId="0" applyFont="0" applyFill="0" applyBorder="0" applyAlignment="0" applyProtection="0"/>
    <xf numFmtId="185" fontId="93" fillId="0" borderId="0" applyFont="0" applyFill="0" applyBorder="0" applyAlignment="0" applyProtection="0"/>
    <xf numFmtId="186" fontId="93" fillId="0" borderId="0" applyFont="0" applyFill="0" applyBorder="0" applyAlignment="0" applyProtection="0"/>
    <xf numFmtId="0" fontId="90" fillId="0" borderId="0" applyFont="0" applyFill="0" applyBorder="0" applyAlignment="0" applyProtection="0"/>
    <xf numFmtId="186" fontId="93" fillId="0" borderId="0" applyFont="0" applyFill="0" applyBorder="0" applyAlignment="0" applyProtection="0"/>
    <xf numFmtId="171" fontId="65" fillId="0" borderId="0" applyFont="0" applyFill="0" applyBorder="0" applyAlignment="0" applyProtection="0"/>
    <xf numFmtId="172" fontId="94" fillId="23" borderId="0" applyNumberFormat="0" applyBorder="0" applyAlignment="0" applyProtection="0"/>
    <xf numFmtId="0" fontId="90" fillId="0" borderId="0"/>
    <xf numFmtId="0" fontId="80" fillId="0" borderId="0"/>
    <xf numFmtId="0" fontId="90" fillId="0" borderId="0"/>
    <xf numFmtId="37" fontId="95" fillId="0" borderId="0"/>
    <xf numFmtId="175" fontId="6" fillId="0" borderId="0" applyFont="0" applyFill="0" applyBorder="0" applyAlignment="0" applyProtection="0"/>
    <xf numFmtId="187" fontId="6" fillId="0" borderId="0" applyFont="0" applyFill="0" applyBorder="0" applyAlignment="0" applyProtection="0"/>
    <xf numFmtId="173" fontId="67" fillId="0" borderId="0" applyFill="0"/>
    <xf numFmtId="188" fontId="67" fillId="0" borderId="0" applyNumberFormat="0" applyFill="0" applyBorder="0" applyAlignment="0">
      <alignment horizontal="center"/>
    </xf>
    <xf numFmtId="0" fontId="96" fillId="0" borderId="0" applyNumberFormat="0" applyFill="0">
      <alignment horizontal="center" vertical="center" wrapText="1"/>
    </xf>
    <xf numFmtId="173" fontId="67" fillId="0" borderId="10" applyFill="0" applyBorder="0"/>
    <xf numFmtId="164" fontId="67" fillId="0" borderId="0" applyAlignment="0"/>
    <xf numFmtId="0" fontId="96" fillId="0" borderId="0" applyFill="0" applyBorder="0">
      <alignment horizontal="center" vertical="center"/>
    </xf>
    <xf numFmtId="0" fontId="96" fillId="0" borderId="0" applyFill="0" applyBorder="0">
      <alignment horizontal="center" vertical="center"/>
    </xf>
    <xf numFmtId="173" fontId="67" fillId="0" borderId="9" applyFill="0" applyBorder="0"/>
    <xf numFmtId="0" fontId="67" fillId="0" borderId="0" applyNumberFormat="0" applyAlignment="0"/>
    <xf numFmtId="0" fontId="80" fillId="0" borderId="0" applyFill="0" applyBorder="0">
      <alignment horizontal="center" vertical="center" wrapText="1"/>
    </xf>
    <xf numFmtId="0" fontId="96" fillId="0" borderId="0" applyFill="0" applyBorder="0">
      <alignment horizontal="center" vertical="center" wrapText="1"/>
    </xf>
    <xf numFmtId="173" fontId="67" fillId="0" borderId="0" applyFill="0"/>
    <xf numFmtId="0" fontId="67" fillId="0" borderId="0" applyNumberFormat="0" applyAlignment="0">
      <alignment horizontal="center"/>
    </xf>
    <xf numFmtId="0" fontId="80" fillId="0" borderId="0" applyFill="0">
      <alignment horizontal="center" vertical="center" wrapText="1"/>
    </xf>
    <xf numFmtId="0" fontId="96" fillId="0" borderId="0" applyFill="0">
      <alignment horizontal="center" vertical="center" wrapText="1"/>
    </xf>
    <xf numFmtId="173" fontId="67" fillId="0" borderId="0" applyFill="0"/>
    <xf numFmtId="0" fontId="67" fillId="0" borderId="0" applyNumberFormat="0" applyAlignment="0">
      <alignment horizontal="center"/>
    </xf>
    <xf numFmtId="0" fontId="67" fillId="0" borderId="0" applyFill="0">
      <alignment vertical="center" wrapText="1"/>
    </xf>
    <xf numFmtId="0" fontId="96" fillId="0" borderId="0">
      <alignment horizontal="center" vertical="center" wrapText="1"/>
    </xf>
    <xf numFmtId="173" fontId="67" fillId="0" borderId="0" applyFill="0"/>
    <xf numFmtId="0" fontId="80"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3" fontId="97" fillId="0" borderId="0" applyFill="0"/>
    <xf numFmtId="0" fontId="67" fillId="0" borderId="0" applyNumberFormat="0" applyAlignment="0">
      <alignment horizontal="center"/>
    </xf>
    <xf numFmtId="0" fontId="67" fillId="0" borderId="0" applyFill="0">
      <alignment horizontal="center" vertical="center" wrapText="1"/>
    </xf>
    <xf numFmtId="0" fontId="96" fillId="0" borderId="0" applyFill="0">
      <alignment horizontal="center" vertical="center" wrapText="1"/>
    </xf>
    <xf numFmtId="173" fontId="98" fillId="0" borderId="0" applyFill="0"/>
    <xf numFmtId="0" fontId="67" fillId="0" borderId="0" applyNumberFormat="0" applyAlignment="0">
      <alignment horizontal="center"/>
    </xf>
    <xf numFmtId="0" fontId="99" fillId="0" borderId="0">
      <alignment horizontal="center" wrapText="1"/>
    </xf>
    <xf numFmtId="0" fontId="96" fillId="0" borderId="0" applyFill="0">
      <alignment horizontal="center" vertical="center" wrapText="1"/>
    </xf>
    <xf numFmtId="189" fontId="6" fillId="0" borderId="0" applyFill="0" applyBorder="0" applyAlignment="0"/>
    <xf numFmtId="172" fontId="100" fillId="21" borderId="11" applyNumberFormat="0" applyAlignment="0" applyProtection="0"/>
    <xf numFmtId="0" fontId="101" fillId="0" borderId="0"/>
    <xf numFmtId="190" fontId="78" fillId="0" borderId="0" applyFont="0" applyFill="0" applyBorder="0" applyAlignment="0" applyProtection="0"/>
    <xf numFmtId="172" fontId="102" fillId="40" borderId="12" applyNumberFormat="0" applyAlignment="0" applyProtection="0"/>
    <xf numFmtId="1" fontId="103" fillId="0" borderId="7" applyBorder="0"/>
    <xf numFmtId="164"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77"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165" fontId="77"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65" fontId="4" fillId="0" borderId="0" applyFont="0" applyFill="0" applyBorder="0" applyAlignment="0" applyProtection="0"/>
    <xf numFmtId="43" fontId="6" fillId="0" borderId="0" applyFont="0" applyFill="0" applyBorder="0" applyAlignment="0" applyProtection="0"/>
    <xf numFmtId="165" fontId="4" fillId="0" borderId="0" applyFont="0" applyFill="0" applyBorder="0" applyAlignment="0" applyProtection="0"/>
    <xf numFmtId="165" fontId="6" fillId="0" borderId="0" applyFont="0" applyFill="0" applyBorder="0" applyAlignment="0" applyProtection="0"/>
    <xf numFmtId="191" fontId="80" fillId="0" borderId="0"/>
    <xf numFmtId="191" fontId="80" fillId="0" borderId="0"/>
    <xf numFmtId="192" fontId="104" fillId="0" borderId="0"/>
    <xf numFmtId="3" fontId="6" fillId="0" borderId="0" applyFont="0" applyFill="0" applyBorder="0" applyAlignment="0" applyProtection="0"/>
    <xf numFmtId="3" fontId="6" fillId="0" borderId="0" applyFont="0" applyFill="0" applyBorder="0" applyAlignment="0" applyProtection="0"/>
    <xf numFmtId="0" fontId="105" fillId="0" borderId="0" applyNumberFormat="0" applyAlignment="0">
      <alignment horizontal="left"/>
    </xf>
    <xf numFmtId="0" fontId="106" fillId="0" borderId="0" applyNumberFormat="0" applyAlignment="0"/>
    <xf numFmtId="193" fontId="107" fillId="0" borderId="0" applyFont="0" applyFill="0" applyBorder="0" applyAlignment="0" applyProtection="0"/>
    <xf numFmtId="194" fontId="6" fillId="0" borderId="0" applyFont="0" applyFill="0" applyBorder="0" applyAlignment="0" applyProtection="0"/>
    <xf numFmtId="194" fontId="6" fillId="0" borderId="0" applyFont="0" applyFill="0" applyBorder="0" applyAlignment="0" applyProtection="0"/>
    <xf numFmtId="195" fontId="6" fillId="0" borderId="0"/>
    <xf numFmtId="0" fontId="6" fillId="0" borderId="0" applyFont="0" applyFill="0" applyBorder="0" applyAlignment="0" applyProtection="0"/>
    <xf numFmtId="0" fontId="6" fillId="0" borderId="0" applyFont="0" applyFill="0" applyBorder="0" applyAlignment="0" applyProtection="0"/>
    <xf numFmtId="196" fontId="6" fillId="0" borderId="0" applyFont="0" applyFill="0" applyBorder="0" applyAlignment="0" applyProtection="0"/>
    <xf numFmtId="197" fontId="6" fillId="0" borderId="0" applyFont="0" applyFill="0" applyBorder="0" applyAlignment="0" applyProtection="0"/>
    <xf numFmtId="198" fontId="6" fillId="0" borderId="0"/>
    <xf numFmtId="0" fontId="78" fillId="0" borderId="13">
      <alignment horizontal="left"/>
    </xf>
    <xf numFmtId="0" fontId="108" fillId="0" borderId="0" applyNumberFormat="0" applyAlignment="0">
      <alignment horizontal="left"/>
    </xf>
    <xf numFmtId="199" fontId="16" fillId="0" borderId="0" applyFont="0" applyFill="0" applyBorder="0" applyAlignment="0" applyProtection="0"/>
    <xf numFmtId="200" fontId="6" fillId="0" borderId="0" applyFont="0" applyFill="0" applyBorder="0" applyAlignment="0" applyProtection="0"/>
    <xf numFmtId="172" fontId="109" fillId="0" borderId="0" applyNumberFormat="0" applyFill="0" applyBorder="0" applyAlignment="0" applyProtection="0"/>
    <xf numFmtId="2" fontId="6" fillId="0" borderId="0" applyFont="0" applyFill="0" applyBorder="0" applyAlignment="0" applyProtection="0"/>
    <xf numFmtId="2" fontId="6" fillId="0" borderId="0" applyFont="0" applyFill="0" applyBorder="0" applyAlignment="0" applyProtection="0"/>
    <xf numFmtId="201" fontId="16" fillId="0" borderId="14" applyFont="0" applyFill="0" applyBorder="0" applyProtection="0"/>
    <xf numFmtId="172" fontId="110" fillId="24" borderId="0" applyNumberFormat="0" applyBorder="0" applyAlignment="0" applyProtection="0"/>
    <xf numFmtId="38" fontId="89" fillId="21" borderId="0" applyNumberFormat="0" applyBorder="0" applyAlignment="0" applyProtection="0"/>
    <xf numFmtId="0" fontId="111" fillId="0" borderId="0">
      <alignment horizontal="left"/>
    </xf>
    <xf numFmtId="0" fontId="112" fillId="0" borderId="15" applyNumberFormat="0" applyAlignment="0" applyProtection="0">
      <alignment horizontal="left" vertical="center"/>
    </xf>
    <xf numFmtId="0" fontId="112" fillId="0" borderId="16">
      <alignment horizontal="left" vertical="center"/>
    </xf>
    <xf numFmtId="14" fontId="66" fillId="26" borderId="17">
      <alignment horizontal="center" vertical="center" wrapText="1"/>
    </xf>
    <xf numFmtId="0" fontId="113" fillId="0" borderId="0" applyNumberFormat="0" applyFill="0" applyBorder="0" applyAlignment="0" applyProtection="0"/>
    <xf numFmtId="172" fontId="114" fillId="0" borderId="18" applyNumberFormat="0" applyFill="0" applyAlignment="0" applyProtection="0"/>
    <xf numFmtId="0" fontId="113" fillId="0" borderId="0" applyNumberFormat="0" applyFill="0" applyBorder="0" applyAlignment="0" applyProtection="0"/>
    <xf numFmtId="0" fontId="113" fillId="0" borderId="0" applyNumberFormat="0" applyFill="0" applyBorder="0" applyAlignment="0" applyProtection="0"/>
    <xf numFmtId="0" fontId="112" fillId="0" borderId="0" applyNumberFormat="0" applyFill="0" applyBorder="0" applyAlignment="0" applyProtection="0"/>
    <xf numFmtId="172" fontId="115" fillId="0" borderId="19" applyNumberFormat="0" applyFill="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172" fontId="116" fillId="0" borderId="20" applyNumberFormat="0" applyFill="0" applyAlignment="0" applyProtection="0"/>
    <xf numFmtId="172" fontId="116" fillId="0" borderId="0" applyNumberFormat="0" applyFill="0" applyBorder="0" applyAlignment="0" applyProtection="0"/>
    <xf numFmtId="14" fontId="66" fillId="26" borderId="17">
      <alignment horizontal="center" vertical="center" wrapText="1"/>
    </xf>
    <xf numFmtId="202" fontId="117" fillId="0" borderId="0">
      <protection locked="0"/>
    </xf>
    <xf numFmtId="202" fontId="117" fillId="0" borderId="0">
      <protection locked="0"/>
    </xf>
    <xf numFmtId="0" fontId="118" fillId="0" borderId="0" applyNumberFormat="0" applyFill="0" applyBorder="0" applyAlignment="0" applyProtection="0">
      <alignment vertical="top"/>
      <protection locked="0"/>
    </xf>
    <xf numFmtId="0" fontId="119" fillId="0" borderId="0" applyNumberFormat="0" applyFill="0" applyBorder="0" applyAlignment="0" applyProtection="0">
      <alignment vertical="top"/>
      <protection locked="0"/>
    </xf>
    <xf numFmtId="0" fontId="120" fillId="0" borderId="0" applyNumberFormat="0" applyFill="0" applyBorder="0" applyAlignment="0" applyProtection="0">
      <alignment vertical="top"/>
      <protection locked="0"/>
    </xf>
    <xf numFmtId="10" fontId="89" fillId="41" borderId="1" applyNumberFormat="0" applyBorder="0" applyAlignment="0" applyProtection="0"/>
    <xf numFmtId="0" fontId="121" fillId="0" borderId="0"/>
    <xf numFmtId="0" fontId="121" fillId="0" borderId="0"/>
    <xf numFmtId="0" fontId="121" fillId="0" borderId="0"/>
    <xf numFmtId="0" fontId="121" fillId="0" borderId="0"/>
    <xf numFmtId="0" fontId="121" fillId="0" borderId="0"/>
    <xf numFmtId="172" fontId="122" fillId="27" borderId="11" applyNumberFormat="0" applyAlignment="0" applyProtection="0"/>
    <xf numFmtId="0" fontId="121" fillId="0" borderId="0"/>
    <xf numFmtId="0" fontId="121" fillId="0" borderId="0"/>
    <xf numFmtId="0" fontId="121" fillId="0" borderId="0"/>
    <xf numFmtId="0" fontId="121" fillId="0" borderId="0"/>
    <xf numFmtId="0" fontId="121" fillId="0" borderId="0"/>
    <xf numFmtId="0" fontId="121" fillId="0" borderId="0"/>
    <xf numFmtId="0" fontId="121" fillId="0" borderId="0"/>
    <xf numFmtId="189" fontId="123" fillId="42" borderId="0"/>
    <xf numFmtId="0" fontId="92" fillId="0" borderId="0" applyNumberFormat="0" applyFont="0" applyBorder="0" applyAlignment="0"/>
    <xf numFmtId="172" fontId="124" fillId="0" borderId="21" applyNumberFormat="0" applyFill="0" applyAlignment="0" applyProtection="0"/>
    <xf numFmtId="189" fontId="123" fillId="43" borderId="0"/>
    <xf numFmtId="38" fontId="76" fillId="0" borderId="0" applyFont="0" applyFill="0" applyBorder="0" applyAlignment="0" applyProtection="0"/>
    <xf numFmtId="40" fontId="76"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0" fontId="125" fillId="0" borderId="17"/>
    <xf numFmtId="203" fontId="126" fillId="0" borderId="22"/>
    <xf numFmtId="171" fontId="6" fillId="0" borderId="0" applyFont="0" applyFill="0" applyBorder="0" applyAlignment="0" applyProtection="0"/>
    <xf numFmtId="204" fontId="6" fillId="0" borderId="0" applyFont="0" applyFill="0" applyBorder="0" applyAlignment="0" applyProtection="0"/>
    <xf numFmtId="205" fontId="76" fillId="0" borderId="0" applyFont="0" applyFill="0" applyBorder="0" applyAlignment="0" applyProtection="0"/>
    <xf numFmtId="206" fontId="76" fillId="0" borderId="0" applyFont="0" applyFill="0" applyBorder="0" applyAlignment="0" applyProtection="0"/>
    <xf numFmtId="207" fontId="78" fillId="0" borderId="0" applyFont="0" applyFill="0" applyBorder="0" applyAlignment="0" applyProtection="0"/>
    <xf numFmtId="208" fontId="78" fillId="0" borderId="0" applyFont="0" applyFill="0" applyBorder="0" applyAlignment="0" applyProtection="0"/>
    <xf numFmtId="0" fontId="127" fillId="0" borderId="0" applyNumberFormat="0" applyFont="0" applyFill="0" applyAlignment="0"/>
    <xf numFmtId="172" fontId="128" fillId="44" borderId="0" applyNumberFormat="0" applyBorder="0" applyAlignment="0" applyProtection="0"/>
    <xf numFmtId="0" fontId="107" fillId="0" borderId="1"/>
    <xf numFmtId="0" fontId="107" fillId="0" borderId="1"/>
    <xf numFmtId="0" fontId="80" fillId="0" borderId="0"/>
    <xf numFmtId="0" fontId="80" fillId="0" borderId="0"/>
    <xf numFmtId="0" fontId="107" fillId="0" borderId="1"/>
    <xf numFmtId="37" fontId="129" fillId="0" borderId="0"/>
    <xf numFmtId="0" fontId="130" fillId="0" borderId="1" applyNumberFormat="0" applyFont="0" applyFill="0" applyBorder="0" applyAlignment="0">
      <alignment horizontal="center"/>
    </xf>
    <xf numFmtId="209" fontId="1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8" fillId="0" borderId="0"/>
    <xf numFmtId="0" fontId="18" fillId="0" borderId="0"/>
    <xf numFmtId="0" fontId="18" fillId="0" borderId="0"/>
    <xf numFmtId="0" fontId="18" fillId="0" borderId="0"/>
    <xf numFmtId="0" fontId="4" fillId="0" borderId="0"/>
    <xf numFmtId="0" fontId="18"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4"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4" fillId="0" borderId="0"/>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132" fillId="0" borderId="0">
      <alignment vertical="top"/>
    </xf>
    <xf numFmtId="0" fontId="4" fillId="0" borderId="0"/>
    <xf numFmtId="0" fontId="132" fillId="0" borderId="0">
      <alignment vertical="top"/>
    </xf>
    <xf numFmtId="0" fontId="4" fillId="0" borderId="0"/>
    <xf numFmtId="0" fontId="4" fillId="0" borderId="0"/>
    <xf numFmtId="0" fontId="4" fillId="0" borderId="0"/>
    <xf numFmtId="0" fontId="4" fillId="0" borderId="0"/>
    <xf numFmtId="0" fontId="4" fillId="0" borderId="0"/>
    <xf numFmtId="172" fontId="6" fillId="0" borderId="0" applyNumberFormat="0" applyFill="0" applyBorder="0" applyAlignment="0" applyProtection="0"/>
    <xf numFmtId="0" fontId="4" fillId="0" borderId="0"/>
    <xf numFmtId="0" fontId="4" fillId="0" borderId="0"/>
    <xf numFmtId="172" fontId="6" fillId="0" borderId="0" applyNumberFormat="0" applyFill="0" applyBorder="0" applyAlignment="0" applyProtection="0"/>
    <xf numFmtId="0" fontId="4" fillId="0" borderId="0"/>
    <xf numFmtId="172" fontId="6" fillId="0" borderId="0" applyNumberFormat="0" applyFill="0" applyBorder="0" applyAlignment="0" applyProtection="0"/>
    <xf numFmtId="0" fontId="4" fillId="0" borderId="0"/>
    <xf numFmtId="172" fontId="6" fillId="0" borderId="0" applyNumberFormat="0" applyFill="0" applyBorder="0" applyAlignment="0" applyProtection="0"/>
    <xf numFmtId="0" fontId="6" fillId="0" borderId="0"/>
    <xf numFmtId="0" fontId="77" fillId="0" borderId="0"/>
    <xf numFmtId="0" fontId="4" fillId="0" borderId="0"/>
    <xf numFmtId="0" fontId="7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172" fontId="4" fillId="0" borderId="0"/>
    <xf numFmtId="0" fontId="4" fillId="0" borderId="0"/>
    <xf numFmtId="172"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172" fontId="4" fillId="0" borderId="0"/>
    <xf numFmtId="0" fontId="6"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 fillId="0" borderId="0"/>
    <xf numFmtId="0" fontId="18"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6"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6" fillId="0" borderId="0"/>
    <xf numFmtId="0" fontId="4" fillId="0" borderId="0"/>
    <xf numFmtId="172"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6" fillId="0" borderId="0"/>
    <xf numFmtId="0" fontId="4" fillId="0" borderId="0"/>
    <xf numFmtId="172" fontId="4" fillId="0" borderId="0"/>
    <xf numFmtId="0" fontId="6" fillId="0" borderId="0"/>
    <xf numFmtId="172" fontId="4" fillId="0" borderId="0"/>
    <xf numFmtId="172" fontId="4" fillId="0" borderId="0"/>
    <xf numFmtId="172" fontId="4" fillId="0" borderId="0"/>
    <xf numFmtId="172" fontId="4" fillId="0" borderId="0"/>
    <xf numFmtId="172" fontId="4" fillId="0" borderId="0"/>
    <xf numFmtId="172" fontId="4" fillId="0" borderId="0"/>
    <xf numFmtId="172"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 fillId="0" borderId="0"/>
    <xf numFmtId="0" fontId="16" fillId="0" borderId="0"/>
    <xf numFmtId="40" fontId="92" fillId="0" borderId="0">
      <alignment horizontal="right"/>
    </xf>
    <xf numFmtId="40" fontId="133" fillId="0" borderId="0">
      <alignment horizontal="center" wrapText="1"/>
    </xf>
    <xf numFmtId="172" fontId="77" fillId="41" borderId="23" applyNumberFormat="0" applyFont="0" applyAlignment="0" applyProtection="0"/>
    <xf numFmtId="0" fontId="4" fillId="8" borderId="8" applyNumberFormat="0" applyFont="0" applyAlignment="0" applyProtection="0"/>
    <xf numFmtId="0" fontId="4" fillId="8" borderId="8" applyNumberFormat="0" applyFont="0" applyAlignment="0" applyProtection="0"/>
    <xf numFmtId="173" fontId="92" fillId="0" borderId="0" applyBorder="0" applyAlignment="0"/>
    <xf numFmtId="0" fontId="134" fillId="0" borderId="0"/>
    <xf numFmtId="210" fontId="78" fillId="0" borderId="0" applyFont="0" applyFill="0" applyBorder="0" applyAlignment="0" applyProtection="0"/>
    <xf numFmtId="211" fontId="78" fillId="0" borderId="0" applyFont="0" applyFill="0" applyBorder="0" applyAlignment="0" applyProtection="0"/>
    <xf numFmtId="0" fontId="6" fillId="0" borderId="0" applyFont="0" applyFill="0" applyBorder="0" applyAlignment="0" applyProtection="0"/>
    <xf numFmtId="0" fontId="80" fillId="0" borderId="0"/>
    <xf numFmtId="172" fontId="135" fillId="21" borderId="24" applyNumberFormat="0" applyAlignment="0" applyProtection="0"/>
    <xf numFmtId="14" fontId="92" fillId="0" borderId="0">
      <alignment horizontal="center" wrapText="1"/>
      <protection locked="0"/>
    </xf>
    <xf numFmtId="212"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6" fillId="0" borderId="0" quotePrefix="1" applyFont="0" applyFill="0" applyBorder="0" applyAlignment="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7" fillId="0" borderId="0" applyFont="0" applyFill="0" applyBorder="0" applyAlignment="0" applyProtection="0"/>
    <xf numFmtId="9" fontId="4" fillId="0" borderId="0" applyFont="0" applyFill="0" applyBorder="0" applyAlignment="0" applyProtection="0"/>
    <xf numFmtId="9" fontId="77"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6" fillId="0" borderId="25" applyNumberFormat="0" applyBorder="0"/>
    <xf numFmtId="213" fontId="136" fillId="0" borderId="0"/>
    <xf numFmtId="0" fontId="76" fillId="0" borderId="0" applyNumberFormat="0" applyFont="0" applyFill="0" applyBorder="0" applyAlignment="0" applyProtection="0">
      <alignment horizontal="left"/>
    </xf>
    <xf numFmtId="38" fontId="67" fillId="21" borderId="26" applyFill="0">
      <alignment horizontal="right"/>
    </xf>
    <xf numFmtId="0" fontId="67" fillId="0" borderId="26" applyNumberFormat="0" applyFill="0" applyAlignment="0">
      <alignment horizontal="left" indent="7"/>
    </xf>
    <xf numFmtId="0" fontId="137" fillId="0" borderId="26" applyFill="0">
      <alignment horizontal="left" indent="8"/>
    </xf>
    <xf numFmtId="173" fontId="96" fillId="31" borderId="0" applyFill="0">
      <alignment horizontal="right"/>
    </xf>
    <xf numFmtId="0" fontId="96" fillId="45" borderId="0" applyNumberFormat="0">
      <alignment horizontal="right"/>
    </xf>
    <xf numFmtId="0" fontId="138" fillId="31" borderId="16" applyFill="0"/>
    <xf numFmtId="0" fontId="80" fillId="46" borderId="16" applyFill="0" applyBorder="0"/>
    <xf numFmtId="173" fontId="80" fillId="41" borderId="27" applyFill="0"/>
    <xf numFmtId="0" fontId="67" fillId="0" borderId="28" applyNumberFormat="0" applyAlignment="0"/>
    <xf numFmtId="0" fontId="138" fillId="0" borderId="0" applyFill="0">
      <alignment horizontal="left" indent="1"/>
    </xf>
    <xf numFmtId="0" fontId="139" fillId="41" borderId="0" applyFill="0">
      <alignment horizontal="left" indent="1"/>
    </xf>
    <xf numFmtId="173" fontId="67" fillId="27" borderId="27" applyFill="0"/>
    <xf numFmtId="0" fontId="67" fillId="0" borderId="27" applyNumberFormat="0" applyAlignment="0"/>
    <xf numFmtId="0" fontId="138" fillId="0" borderId="0" applyFill="0">
      <alignment horizontal="left" indent="2"/>
    </xf>
    <xf numFmtId="0" fontId="140" fillId="27" borderId="0" applyFill="0">
      <alignment horizontal="left" indent="2"/>
    </xf>
    <xf numFmtId="173" fontId="67" fillId="0" borderId="27" applyFill="0"/>
    <xf numFmtId="0" fontId="92" fillId="0" borderId="27" applyNumberFormat="0" applyAlignment="0"/>
    <xf numFmtId="0" fontId="141" fillId="0" borderId="0">
      <alignment horizontal="left" indent="3"/>
    </xf>
    <xf numFmtId="0" fontId="142" fillId="0" borderId="0" applyFill="0">
      <alignment horizontal="left" indent="3"/>
    </xf>
    <xf numFmtId="38" fontId="67" fillId="0" borderId="0" applyFill="0"/>
    <xf numFmtId="0" fontId="6" fillId="0" borderId="27" applyNumberFormat="0" applyFont="0" applyAlignment="0"/>
    <xf numFmtId="0" fontId="141" fillId="0" borderId="0">
      <alignment horizontal="left" indent="4"/>
    </xf>
    <xf numFmtId="0" fontId="67" fillId="0" borderId="0" applyFill="0" applyProtection="0">
      <alignment horizontal="left" indent="4"/>
    </xf>
    <xf numFmtId="38" fontId="67" fillId="0" borderId="0" applyFill="0"/>
    <xf numFmtId="0" fontId="67" fillId="0" borderId="0" applyNumberFormat="0" applyAlignment="0"/>
    <xf numFmtId="0" fontId="141" fillId="0" borderId="0">
      <alignment horizontal="left" indent="5"/>
    </xf>
    <xf numFmtId="0" fontId="67" fillId="0" borderId="0" applyFill="0">
      <alignment horizontal="left" indent="5"/>
    </xf>
    <xf numFmtId="173" fontId="67" fillId="0" borderId="0" applyFill="0"/>
    <xf numFmtId="0" fontId="80" fillId="0" borderId="0" applyNumberFormat="0" applyFill="0" applyAlignment="0"/>
    <xf numFmtId="0" fontId="143" fillId="0" borderId="0" applyFill="0">
      <alignment horizontal="left" indent="6"/>
    </xf>
    <xf numFmtId="0" fontId="67" fillId="0" borderId="0" applyFill="0">
      <alignment horizontal="left" indent="6"/>
    </xf>
    <xf numFmtId="214" fontId="6" fillId="0" borderId="0" applyNumberFormat="0" applyFill="0" applyBorder="0" applyAlignment="0" applyProtection="0">
      <alignment horizontal="left"/>
    </xf>
    <xf numFmtId="215" fontId="144" fillId="0" borderId="0" applyFont="0" applyFill="0" applyBorder="0" applyAlignment="0" applyProtection="0"/>
    <xf numFmtId="0" fontId="76" fillId="0" borderId="0" applyFont="0" applyFill="0" applyBorder="0" applyAlignment="0" applyProtection="0"/>
    <xf numFmtId="0" fontId="6" fillId="0" borderId="0"/>
    <xf numFmtId="216" fontId="107" fillId="0" borderId="0" applyFont="0" applyFill="0" applyBorder="0" applyAlignment="0" applyProtection="0"/>
    <xf numFmtId="179" fontId="78" fillId="0" borderId="0" applyFont="0" applyFill="0" applyBorder="0" applyAlignment="0" applyProtection="0"/>
    <xf numFmtId="177" fontId="78" fillId="0" borderId="0" applyFont="0" applyFill="0" applyBorder="0" applyAlignment="0" applyProtection="0"/>
    <xf numFmtId="0" fontId="125" fillId="0" borderId="0"/>
    <xf numFmtId="40" fontId="145" fillId="0" borderId="0" applyBorder="0">
      <alignment horizontal="right"/>
    </xf>
    <xf numFmtId="3" fontId="86" fillId="0" borderId="0" applyFill="0" applyBorder="0" applyAlignment="0" applyProtection="0">
      <alignment horizontal="right"/>
    </xf>
    <xf numFmtId="217" fontId="107" fillId="0" borderId="3">
      <alignment horizontal="right" vertical="center"/>
    </xf>
    <xf numFmtId="217" fontId="107" fillId="0" borderId="3">
      <alignment horizontal="right" vertical="center"/>
    </xf>
    <xf numFmtId="217" fontId="107" fillId="0" borderId="3">
      <alignment horizontal="right" vertical="center"/>
    </xf>
    <xf numFmtId="218" fontId="107" fillId="0" borderId="3">
      <alignment horizontal="center"/>
    </xf>
    <xf numFmtId="0" fontId="146" fillId="0" borderId="0">
      <alignment vertical="center" wrapText="1"/>
      <protection locked="0"/>
    </xf>
    <xf numFmtId="4" fontId="147" fillId="0" borderId="0"/>
    <xf numFmtId="3" fontId="148" fillId="0" borderId="29" applyNumberFormat="0" applyBorder="0" applyAlignment="0"/>
    <xf numFmtId="0" fontId="149" fillId="0" borderId="0" applyFont="0">
      <alignment horizontal="centerContinuous"/>
    </xf>
    <xf numFmtId="0" fontId="150" fillId="0" borderId="0" applyFill="0" applyBorder="0" applyProtection="0">
      <alignment horizontal="left" vertical="top"/>
    </xf>
    <xf numFmtId="172" fontId="151" fillId="0" borderId="0" applyNumberFormat="0" applyFill="0" applyBorder="0" applyAlignment="0" applyProtection="0"/>
    <xf numFmtId="0" fontId="6" fillId="0" borderId="10" applyNumberFormat="0" applyFont="0" applyFill="0" applyAlignment="0" applyProtection="0"/>
    <xf numFmtId="172" fontId="152" fillId="0" borderId="30" applyNumberFormat="0" applyFill="0" applyAlignment="0" applyProtection="0"/>
    <xf numFmtId="0" fontId="6" fillId="0" borderId="10" applyNumberFormat="0" applyFont="0" applyFill="0" applyAlignment="0" applyProtection="0"/>
    <xf numFmtId="0" fontId="6" fillId="0" borderId="10" applyNumberFormat="0" applyFont="0" applyFill="0" applyAlignment="0" applyProtection="0"/>
    <xf numFmtId="207" fontId="107" fillId="0" borderId="0"/>
    <xf numFmtId="219" fontId="107" fillId="0" borderId="1"/>
    <xf numFmtId="0" fontId="153" fillId="47" borderId="1">
      <alignment horizontal="left" vertical="center"/>
    </xf>
    <xf numFmtId="213" fontId="154" fillId="0" borderId="6">
      <alignment horizontal="left" vertical="top"/>
    </xf>
    <xf numFmtId="213" fontId="79" fillId="0" borderId="31">
      <alignment horizontal="left" vertical="top"/>
    </xf>
    <xf numFmtId="213" fontId="79" fillId="0" borderId="31">
      <alignment horizontal="left" vertical="top"/>
    </xf>
    <xf numFmtId="0" fontId="155" fillId="0" borderId="31">
      <alignment horizontal="left" vertical="center"/>
    </xf>
    <xf numFmtId="220" fontId="6" fillId="0" borderId="0" applyFont="0" applyFill="0" applyBorder="0" applyAlignment="0" applyProtection="0"/>
    <xf numFmtId="221" fontId="6" fillId="0" borderId="0" applyFont="0" applyFill="0" applyBorder="0" applyAlignment="0" applyProtection="0"/>
    <xf numFmtId="172" fontId="156" fillId="0" borderId="0" applyNumberFormat="0" applyFill="0" applyBorder="0" applyAlignment="0" applyProtection="0"/>
    <xf numFmtId="0" fontId="157" fillId="0" borderId="0">
      <alignment vertical="center"/>
    </xf>
    <xf numFmtId="177" fontId="158" fillId="0" borderId="0" applyFont="0" applyFill="0" applyBorder="0" applyAlignment="0" applyProtection="0"/>
    <xf numFmtId="222" fontId="158" fillId="0" borderId="0" applyFont="0" applyFill="0" applyBorder="0" applyAlignment="0" applyProtection="0"/>
    <xf numFmtId="0" fontId="158" fillId="0" borderId="0"/>
    <xf numFmtId="0" fontId="159" fillId="0" borderId="0" applyFont="0" applyFill="0" applyBorder="0" applyAlignment="0" applyProtection="0"/>
    <xf numFmtId="0" fontId="159" fillId="0" borderId="0" applyFont="0" applyFill="0" applyBorder="0" applyAlignment="0" applyProtection="0"/>
    <xf numFmtId="0" fontId="86" fillId="0" borderId="0">
      <alignment vertical="center"/>
    </xf>
    <xf numFmtId="40" fontId="160" fillId="0" borderId="0" applyFont="0" applyFill="0" applyBorder="0" applyAlignment="0" applyProtection="0"/>
    <xf numFmtId="38" fontId="160" fillId="0" borderId="0" applyFont="0" applyFill="0" applyBorder="0" applyAlignment="0" applyProtection="0"/>
    <xf numFmtId="0" fontId="160" fillId="0" borderId="0" applyFont="0" applyFill="0" applyBorder="0" applyAlignment="0" applyProtection="0"/>
    <xf numFmtId="0" fontId="160" fillId="0" borderId="0" applyFont="0" applyFill="0" applyBorder="0" applyAlignment="0" applyProtection="0"/>
    <xf numFmtId="9" fontId="161" fillId="0" borderId="0" applyBorder="0" applyAlignment="0" applyProtection="0"/>
    <xf numFmtId="0" fontId="162" fillId="0" borderId="0"/>
    <xf numFmtId="223" fontId="163" fillId="0" borderId="0" applyFont="0" applyFill="0" applyBorder="0" applyAlignment="0" applyProtection="0"/>
    <xf numFmtId="224" fontId="6" fillId="0" borderId="0" applyFont="0" applyFill="0" applyBorder="0" applyAlignment="0" applyProtection="0"/>
    <xf numFmtId="0" fontId="164" fillId="0" borderId="0" applyFont="0" applyFill="0" applyBorder="0" applyAlignment="0" applyProtection="0"/>
    <xf numFmtId="0" fontId="164" fillId="0" borderId="0" applyFont="0" applyFill="0" applyBorder="0" applyAlignment="0" applyProtection="0"/>
    <xf numFmtId="177" fontId="6" fillId="0" borderId="0" applyFont="0" applyFill="0" applyBorder="0" applyAlignment="0" applyProtection="0"/>
    <xf numFmtId="222" fontId="6" fillId="0" borderId="0" applyFont="0" applyFill="0" applyBorder="0" applyAlignment="0" applyProtection="0"/>
    <xf numFmtId="0" fontId="165" fillId="0" borderId="0"/>
    <xf numFmtId="0" fontId="127" fillId="0" borderId="0"/>
    <xf numFmtId="187" fontId="166" fillId="0" borderId="0" applyFont="0" applyFill="0" applyBorder="0" applyAlignment="0" applyProtection="0"/>
    <xf numFmtId="41" fontId="71" fillId="0" borderId="0" applyFont="0" applyFill="0" applyBorder="0" applyAlignment="0" applyProtection="0"/>
    <xf numFmtId="43" fontId="71" fillId="0" borderId="0" applyFont="0" applyFill="0" applyBorder="0" applyAlignment="0" applyProtection="0"/>
    <xf numFmtId="0" fontId="166" fillId="0" borderId="0"/>
    <xf numFmtId="186" fontId="6" fillId="0" borderId="0" applyFont="0" applyFill="0" applyBorder="0" applyAlignment="0" applyProtection="0"/>
    <xf numFmtId="185" fontId="6" fillId="0" borderId="0" applyFont="0" applyFill="0" applyBorder="0" applyAlignment="0" applyProtection="0"/>
    <xf numFmtId="0" fontId="167" fillId="0" borderId="0"/>
    <xf numFmtId="171" fontId="71" fillId="0" borderId="0" applyFont="0" applyFill="0" applyBorder="0" applyAlignment="0" applyProtection="0"/>
    <xf numFmtId="205" fontId="73" fillId="0" borderId="0" applyFont="0" applyFill="0" applyBorder="0" applyAlignment="0" applyProtection="0"/>
    <xf numFmtId="204" fontId="71" fillId="0" borderId="0" applyFont="0" applyFill="0" applyBorder="0" applyAlignment="0" applyProtection="0"/>
    <xf numFmtId="222" fontId="6" fillId="0" borderId="0" applyFont="0" applyFill="0" applyBorder="0" applyAlignment="0" applyProtection="0"/>
    <xf numFmtId="177" fontId="6" fillId="0" borderId="0" applyFont="0" applyFill="0" applyBorder="0" applyAlignment="0" applyProtection="0"/>
    <xf numFmtId="0" fontId="169" fillId="0" borderId="0" applyNumberFormat="0" applyFill="0" applyBorder="0" applyAlignment="0" applyProtection="0"/>
    <xf numFmtId="0" fontId="170" fillId="0" borderId="34" applyNumberFormat="0" applyFill="0" applyAlignment="0" applyProtection="0"/>
    <xf numFmtId="0" fontId="171" fillId="0" borderId="35" applyNumberFormat="0" applyFill="0" applyAlignment="0" applyProtection="0"/>
    <xf numFmtId="0" fontId="172" fillId="0" borderId="36" applyNumberFormat="0" applyFill="0" applyAlignment="0" applyProtection="0"/>
    <xf numFmtId="0" fontId="172" fillId="0" borderId="0" applyNumberFormat="0" applyFill="0" applyBorder="0" applyAlignment="0" applyProtection="0"/>
    <xf numFmtId="0" fontId="173" fillId="48" borderId="0" applyNumberFormat="0" applyBorder="0" applyAlignment="0" applyProtection="0"/>
    <xf numFmtId="0" fontId="174" fillId="49" borderId="0" applyNumberFormat="0" applyBorder="0" applyAlignment="0" applyProtection="0"/>
    <xf numFmtId="0" fontId="175" fillId="50" borderId="0" applyNumberFormat="0" applyBorder="0" applyAlignment="0" applyProtection="0"/>
    <xf numFmtId="0" fontId="176" fillId="51" borderId="37" applyNumberFormat="0" applyAlignment="0" applyProtection="0"/>
    <xf numFmtId="0" fontId="177" fillId="52" borderId="38" applyNumberFormat="0" applyAlignment="0" applyProtection="0"/>
    <xf numFmtId="0" fontId="178" fillId="52" borderId="37" applyNumberFormat="0" applyAlignment="0" applyProtection="0"/>
    <xf numFmtId="0" fontId="179" fillId="0" borderId="39" applyNumberFormat="0" applyFill="0" applyAlignment="0" applyProtection="0"/>
    <xf numFmtId="0" fontId="180" fillId="53" borderId="40" applyNumberFormat="0" applyAlignment="0" applyProtection="0"/>
    <xf numFmtId="0" fontId="62" fillId="0" borderId="0" applyNumberFormat="0" applyFill="0" applyBorder="0" applyAlignment="0" applyProtection="0"/>
    <xf numFmtId="0" fontId="181" fillId="0" borderId="0" applyNumberFormat="0" applyFill="0" applyBorder="0" applyAlignment="0" applyProtection="0"/>
    <xf numFmtId="0" fontId="33" fillId="0" borderId="41" applyNumberFormat="0" applyFill="0" applyAlignment="0" applyProtection="0"/>
    <xf numFmtId="0" fontId="182" fillId="54"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82" fillId="55" borderId="0" applyNumberFormat="0" applyBorder="0" applyAlignment="0" applyProtection="0"/>
    <xf numFmtId="0" fontId="182" fillId="56"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182" fillId="57" borderId="0" applyNumberFormat="0" applyBorder="0" applyAlignment="0" applyProtection="0"/>
    <xf numFmtId="0" fontId="182" fillId="5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182" fillId="59" borderId="0" applyNumberFormat="0" applyBorder="0" applyAlignment="0" applyProtection="0"/>
    <xf numFmtId="0" fontId="182" fillId="60"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82" fillId="61" borderId="0" applyNumberFormat="0" applyBorder="0" applyAlignment="0" applyProtection="0"/>
    <xf numFmtId="0" fontId="182" fillId="62"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182" fillId="63" borderId="0" applyNumberFormat="0" applyBorder="0" applyAlignment="0" applyProtection="0"/>
    <xf numFmtId="0" fontId="182" fillId="64"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82" fillId="65" borderId="0" applyNumberFormat="0" applyBorder="0" applyAlignment="0" applyProtection="0"/>
    <xf numFmtId="0" fontId="132" fillId="0" borderId="0">
      <alignment vertical="top"/>
    </xf>
    <xf numFmtId="0" fontId="3" fillId="8" borderId="8" applyNumberFormat="0" applyFont="0" applyAlignment="0" applyProtection="0"/>
    <xf numFmtId="0" fontId="2" fillId="0" borderId="0"/>
    <xf numFmtId="165" fontId="2" fillId="0" borderId="0" applyFont="0" applyFill="0" applyBorder="0" applyAlignment="0" applyProtection="0"/>
    <xf numFmtId="0" fontId="132" fillId="0" borderId="0">
      <alignment vertical="top"/>
    </xf>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9"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8" borderId="8" applyNumberFormat="0" applyFont="0" applyAlignment="0" applyProtection="0"/>
    <xf numFmtId="0" fontId="132" fillId="0" borderId="0">
      <alignment vertical="top"/>
    </xf>
    <xf numFmtId="0" fontId="132" fillId="0" borderId="0">
      <alignment vertical="top"/>
    </xf>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8" borderId="8" applyNumberFormat="0" applyFont="0" applyAlignment="0" applyProtection="0"/>
    <xf numFmtId="0" fontId="132" fillId="0" borderId="0">
      <alignment vertical="top"/>
    </xf>
  </cellStyleXfs>
  <cellXfs count="639">
    <xf numFmtId="0" fontId="0" fillId="0" borderId="0" xfId="0"/>
    <xf numFmtId="0" fontId="32" fillId="0" borderId="0" xfId="30"/>
    <xf numFmtId="0" fontId="0" fillId="0" borderId="0" xfId="0" applyAlignment="1">
      <alignment horizontal="left"/>
    </xf>
    <xf numFmtId="0" fontId="12" fillId="2" borderId="0" xfId="0" applyFont="1" applyFill="1"/>
    <xf numFmtId="0" fontId="0" fillId="2" borderId="0" xfId="0" applyFill="1"/>
    <xf numFmtId="0" fontId="0" fillId="4" borderId="0" xfId="0" applyFill="1"/>
    <xf numFmtId="0" fontId="12" fillId="4" borderId="0" xfId="0" applyFont="1" applyFill="1"/>
    <xf numFmtId="0" fontId="34" fillId="2" borderId="0" xfId="0" applyFont="1" applyFill="1"/>
    <xf numFmtId="166" fontId="34" fillId="2" borderId="0" xfId="1" applyNumberFormat="1" applyFont="1" applyFill="1" applyProtection="1">
      <protection locked="0"/>
    </xf>
    <xf numFmtId="0" fontId="35" fillId="2" borderId="0" xfId="0" applyFont="1" applyFill="1"/>
    <xf numFmtId="166" fontId="35" fillId="2" borderId="0" xfId="1" applyNumberFormat="1" applyFont="1" applyFill="1" applyProtection="1">
      <protection locked="0"/>
    </xf>
    <xf numFmtId="0" fontId="36" fillId="2" borderId="0" xfId="0" applyFont="1" applyFill="1"/>
    <xf numFmtId="166" fontId="36" fillId="2" borderId="0" xfId="1" applyNumberFormat="1" applyFont="1" applyFill="1" applyProtection="1">
      <protection locked="0"/>
    </xf>
    <xf numFmtId="0" fontId="34" fillId="2" borderId="2" xfId="0" applyFont="1" applyFill="1" applyBorder="1"/>
    <xf numFmtId="166" fontId="34" fillId="2" borderId="2" xfId="1" applyNumberFormat="1" applyFont="1" applyFill="1" applyBorder="1" applyProtection="1">
      <protection locked="0"/>
    </xf>
    <xf numFmtId="10" fontId="12" fillId="2" borderId="1" xfId="30" applyNumberFormat="1" applyFont="1" applyFill="1" applyBorder="1" applyAlignment="1" applyProtection="1">
      <alignment horizontal="left" vertical="center" wrapText="1"/>
    </xf>
    <xf numFmtId="0" fontId="32" fillId="4" borderId="0" xfId="30" applyFill="1"/>
    <xf numFmtId="0" fontId="0" fillId="2" borderId="2" xfId="0" applyFill="1" applyBorder="1"/>
    <xf numFmtId="0" fontId="32" fillId="2" borderId="0" xfId="30" applyFill="1"/>
    <xf numFmtId="0" fontId="35" fillId="2" borderId="0" xfId="0" applyFont="1" applyFill="1" applyBorder="1"/>
    <xf numFmtId="166" fontId="34" fillId="2" borderId="0" xfId="1" applyNumberFormat="1" applyFont="1" applyFill="1" applyBorder="1" applyProtection="1">
      <protection locked="0"/>
    </xf>
    <xf numFmtId="166" fontId="35" fillId="2" borderId="0" xfId="1" applyNumberFormat="1" applyFont="1" applyFill="1" applyBorder="1" applyProtection="1">
      <protection locked="0"/>
    </xf>
    <xf numFmtId="0" fontId="32" fillId="2" borderId="0" xfId="30" applyFill="1" applyAlignment="1">
      <alignment horizontal="center"/>
    </xf>
    <xf numFmtId="0" fontId="34" fillId="4" borderId="0" xfId="30" applyFont="1" applyFill="1"/>
    <xf numFmtId="0" fontId="0" fillId="2" borderId="0" xfId="0" applyFill="1" applyAlignment="1">
      <alignment horizontal="left"/>
    </xf>
    <xf numFmtId="0" fontId="12" fillId="2" borderId="0" xfId="0" applyFont="1" applyFill="1" applyAlignment="1">
      <alignment horizontal="left"/>
    </xf>
    <xf numFmtId="0" fontId="34" fillId="2" borderId="0" xfId="30" applyFont="1" applyFill="1"/>
    <xf numFmtId="49" fontId="12" fillId="2" borderId="1" xfId="30" applyNumberFormat="1" applyFont="1" applyFill="1" applyBorder="1" applyAlignment="1" applyProtection="1">
      <alignment horizontal="center" vertical="center" wrapText="1"/>
    </xf>
    <xf numFmtId="49" fontId="12" fillId="2" borderId="1" xfId="30" applyNumberFormat="1" applyFont="1" applyFill="1" applyBorder="1" applyAlignment="1" applyProtection="1">
      <alignment horizontal="left" vertical="center" wrapText="1"/>
    </xf>
    <xf numFmtId="0" fontId="34" fillId="2" borderId="1" xfId="30" applyFont="1" applyFill="1" applyBorder="1"/>
    <xf numFmtId="0" fontId="34" fillId="2" borderId="1" xfId="30" applyFont="1" applyFill="1" applyBorder="1" applyAlignment="1">
      <alignment vertical="center" wrapText="1"/>
    </xf>
    <xf numFmtId="164" fontId="34" fillId="2" borderId="1" xfId="30" applyNumberFormat="1" applyFont="1" applyFill="1" applyBorder="1" applyAlignment="1">
      <alignment vertical="center" wrapText="1"/>
    </xf>
    <xf numFmtId="14" fontId="10" fillId="2" borderId="1" xfId="30" applyNumberFormat="1" applyFont="1" applyFill="1" applyBorder="1" applyAlignment="1" applyProtection="1">
      <alignment horizontal="left" vertical="center" wrapText="1"/>
    </xf>
    <xf numFmtId="10" fontId="10" fillId="2" borderId="1" xfId="30" applyNumberFormat="1" applyFont="1" applyFill="1" applyBorder="1" applyAlignment="1" applyProtection="1">
      <alignment horizontal="left" vertical="center" wrapText="1"/>
    </xf>
    <xf numFmtId="10" fontId="34" fillId="2" borderId="1" xfId="30" applyNumberFormat="1" applyFont="1" applyFill="1" applyBorder="1"/>
    <xf numFmtId="0" fontId="34" fillId="2" borderId="0" xfId="30" applyFont="1" applyFill="1" applyAlignment="1">
      <alignment horizontal="center"/>
    </xf>
    <xf numFmtId="0" fontId="32" fillId="2" borderId="2" xfId="30" applyFill="1" applyBorder="1"/>
    <xf numFmtId="0" fontId="32" fillId="4" borderId="0" xfId="30" applyFill="1" applyAlignment="1">
      <alignment horizontal="center"/>
    </xf>
    <xf numFmtId="0" fontId="34" fillId="2" borderId="0" xfId="30" applyFont="1" applyFill="1" applyAlignment="1"/>
    <xf numFmtId="0" fontId="32" fillId="2" borderId="0" xfId="30" applyFont="1" applyFill="1"/>
    <xf numFmtId="166" fontId="12" fillId="4" borderId="0" xfId="0" applyNumberFormat="1" applyFont="1" applyFill="1"/>
    <xf numFmtId="0" fontId="12" fillId="2" borderId="0" xfId="0" applyFont="1" applyFill="1" applyAlignment="1">
      <alignment vertical="center"/>
    </xf>
    <xf numFmtId="0" fontId="12" fillId="4" borderId="0" xfId="0" applyFont="1" applyFill="1" applyAlignment="1">
      <alignment vertical="center"/>
    </xf>
    <xf numFmtId="0" fontId="34" fillId="2" borderId="0" xfId="30" applyFont="1" applyFill="1" applyAlignment="1">
      <alignment vertical="center"/>
    </xf>
    <xf numFmtId="0" fontId="34" fillId="4" borderId="0" xfId="30" applyFont="1" applyFill="1" applyAlignment="1">
      <alignment vertical="center"/>
    </xf>
    <xf numFmtId="0" fontId="39" fillId="2" borderId="0" xfId="0" applyFont="1" applyFill="1" applyAlignment="1">
      <alignment horizontal="left" vertical="top" wrapText="1"/>
    </xf>
    <xf numFmtId="0" fontId="38" fillId="2" borderId="0" xfId="0" applyFont="1" applyFill="1" applyAlignment="1">
      <alignment horizontal="left" vertical="top" wrapText="1"/>
    </xf>
    <xf numFmtId="10" fontId="32" fillId="4" borderId="0" xfId="44" applyNumberFormat="1" applyFont="1" applyFill="1">
      <protection locked="0"/>
    </xf>
    <xf numFmtId="10" fontId="34" fillId="4" borderId="0" xfId="44" applyNumberFormat="1" applyFont="1" applyFill="1" applyAlignment="1">
      <alignment vertical="center"/>
      <protection locked="0"/>
    </xf>
    <xf numFmtId="10" fontId="34" fillId="4" borderId="0" xfId="44" applyNumberFormat="1" applyFont="1" applyFill="1">
      <protection locked="0"/>
    </xf>
    <xf numFmtId="0" fontId="8" fillId="2" borderId="0" xfId="0" applyFont="1" applyFill="1" applyAlignment="1">
      <alignment horizontal="center" vertical="center" wrapText="1"/>
    </xf>
    <xf numFmtId="0" fontId="9" fillId="2" borderId="0" xfId="0" applyFont="1" applyFill="1" applyAlignment="1">
      <alignment horizontal="center" vertical="center"/>
    </xf>
    <xf numFmtId="0" fontId="15" fillId="2" borderId="1" xfId="8" applyFont="1" applyFill="1" applyBorder="1" applyAlignment="1" applyProtection="1">
      <alignment horizontal="center" vertical="center" wrapText="1"/>
    </xf>
    <xf numFmtId="0" fontId="15" fillId="0" borderId="1" xfId="8" applyFont="1" applyFill="1" applyBorder="1" applyAlignment="1" applyProtection="1">
      <alignment horizontal="center" vertical="center" wrapText="1"/>
    </xf>
    <xf numFmtId="0" fontId="15" fillId="2" borderId="1" xfId="30" applyFont="1" applyFill="1" applyBorder="1" applyAlignment="1" applyProtection="1">
      <alignment horizontal="center" vertical="center" wrapText="1"/>
    </xf>
    <xf numFmtId="0" fontId="15" fillId="0" borderId="1" xfId="8" applyFont="1" applyFill="1" applyBorder="1" applyAlignment="1" applyProtection="1">
      <alignment wrapText="1"/>
    </xf>
    <xf numFmtId="0" fontId="14" fillId="2" borderId="1" xfId="8" applyFont="1" applyFill="1" applyBorder="1" applyAlignment="1" applyProtection="1">
      <alignment horizontal="center" vertical="center" wrapText="1"/>
    </xf>
    <xf numFmtId="0" fontId="14" fillId="2" borderId="1" xfId="8" applyFont="1" applyFill="1" applyBorder="1" applyAlignment="1" applyProtection="1">
      <alignment wrapText="1"/>
    </xf>
    <xf numFmtId="0" fontId="14" fillId="2" borderId="1" xfId="8" applyFont="1" applyFill="1" applyBorder="1" applyAlignment="1" applyProtection="1">
      <alignment horizontal="left" wrapText="1"/>
    </xf>
    <xf numFmtId="0" fontId="15" fillId="2" borderId="1" xfId="30" applyFont="1" applyFill="1" applyBorder="1" applyAlignment="1" applyProtection="1">
      <alignment horizontal="right" vertical="center" wrapText="1"/>
    </xf>
    <xf numFmtId="0" fontId="37" fillId="5" borderId="1" xfId="0" applyFont="1" applyFill="1" applyBorder="1" applyAlignment="1" applyProtection="1">
      <alignment horizontal="center" vertical="center" wrapText="1"/>
    </xf>
    <xf numFmtId="166" fontId="15" fillId="2" borderId="1" xfId="5" applyNumberFormat="1" applyFont="1" applyFill="1" applyBorder="1" applyAlignment="1" applyProtection="1">
      <alignment horizontal="left" vertical="center" wrapText="1"/>
      <protection locked="0"/>
    </xf>
    <xf numFmtId="166" fontId="15" fillId="0" borderId="1" xfId="5" applyNumberFormat="1" applyFont="1" applyFill="1" applyBorder="1" applyAlignment="1" applyProtection="1">
      <alignment horizontal="left" vertical="center" wrapText="1"/>
      <protection locked="0"/>
    </xf>
    <xf numFmtId="0" fontId="12" fillId="0" borderId="1" xfId="8" applyFont="1" applyFill="1" applyBorder="1" applyAlignment="1" applyProtection="1">
      <alignment horizontal="center" vertical="center" wrapText="1"/>
    </xf>
    <xf numFmtId="0" fontId="12" fillId="2" borderId="0" xfId="0" applyFont="1" applyFill="1" applyAlignment="1">
      <alignment horizontal="left" vertical="center" wrapText="1"/>
    </xf>
    <xf numFmtId="0" fontId="11" fillId="2" borderId="0" xfId="0" applyFont="1" applyFill="1" applyAlignment="1">
      <alignment vertical="center" wrapText="1"/>
    </xf>
    <xf numFmtId="0" fontId="12" fillId="2" borderId="0" xfId="0" applyFont="1" applyFill="1" applyAlignment="1">
      <alignment vertical="center" wrapText="1"/>
    </xf>
    <xf numFmtId="0" fontId="34" fillId="2" borderId="0" xfId="0" applyFont="1" applyFill="1" applyAlignment="1">
      <alignment vertical="center" wrapText="1"/>
    </xf>
    <xf numFmtId="49" fontId="10" fillId="0" borderId="1" xfId="0" applyNumberFormat="1" applyFont="1" applyFill="1" applyBorder="1" applyAlignment="1" applyProtection="1">
      <alignment horizontal="center" vertical="center" wrapText="1"/>
    </xf>
    <xf numFmtId="0" fontId="10" fillId="0" borderId="1" xfId="8" applyFont="1" applyFill="1" applyBorder="1" applyAlignment="1" applyProtection="1">
      <alignment horizontal="left" vertical="center" wrapText="1"/>
    </xf>
    <xf numFmtId="164" fontId="10" fillId="0" borderId="1" xfId="8" applyNumberFormat="1" applyFont="1" applyFill="1" applyBorder="1" applyAlignment="1" applyProtection="1">
      <alignment horizontal="right" vertical="center" wrapText="1"/>
    </xf>
    <xf numFmtId="0" fontId="12" fillId="0" borderId="1" xfId="8" applyFont="1" applyFill="1" applyBorder="1" applyAlignment="1" applyProtection="1">
      <alignment horizontal="left" vertical="center" wrapText="1"/>
    </xf>
    <xf numFmtId="164" fontId="12" fillId="0" borderId="1" xfId="1" applyNumberFormat="1" applyFont="1" applyFill="1" applyBorder="1" applyAlignment="1" applyProtection="1">
      <alignment horizontal="right" vertical="center"/>
    </xf>
    <xf numFmtId="0" fontId="12" fillId="0" borderId="1" xfId="8" quotePrefix="1" applyFont="1" applyFill="1" applyBorder="1" applyAlignment="1" applyProtection="1">
      <alignment horizontal="center" vertical="center" wrapText="1"/>
    </xf>
    <xf numFmtId="49" fontId="10" fillId="6" borderId="1" xfId="0" applyNumberFormat="1" applyFont="1" applyFill="1" applyBorder="1" applyAlignment="1" applyProtection="1">
      <alignment horizontal="center" vertical="center" wrapText="1"/>
    </xf>
    <xf numFmtId="164" fontId="12" fillId="0" borderId="1" xfId="8" applyNumberFormat="1" applyFont="1" applyFill="1" applyBorder="1" applyAlignment="1" applyProtection="1">
      <alignment horizontal="right" vertical="center" wrapText="1"/>
    </xf>
    <xf numFmtId="49" fontId="12" fillId="0" borderId="1" xfId="19" applyNumberFormat="1" applyFont="1" applyFill="1" applyBorder="1" applyAlignment="1" applyProtection="1">
      <alignment horizontal="left" vertical="center" wrapText="1"/>
    </xf>
    <xf numFmtId="0" fontId="10" fillId="0" borderId="1" xfId="8" applyFont="1" applyFill="1" applyBorder="1" applyAlignment="1" applyProtection="1">
      <alignment horizontal="center" vertical="center" wrapText="1"/>
    </xf>
    <xf numFmtId="0" fontId="10" fillId="0" borderId="1" xfId="8" quotePrefix="1" applyFont="1" applyFill="1" applyBorder="1" applyAlignment="1" applyProtection="1">
      <alignment horizontal="center" vertical="center" wrapText="1"/>
    </xf>
    <xf numFmtId="0" fontId="12" fillId="0" borderId="1" xfId="0" applyFont="1" applyFill="1" applyBorder="1" applyAlignment="1">
      <alignment horizontal="center"/>
    </xf>
    <xf numFmtId="49" fontId="10" fillId="0" borderId="1" xfId="19" applyNumberFormat="1" applyFont="1" applyFill="1" applyBorder="1" applyAlignment="1" applyProtection="1">
      <alignment horizontal="left" vertical="center" wrapText="1"/>
    </xf>
    <xf numFmtId="166" fontId="12" fillId="0" borderId="1" xfId="1" applyNumberFormat="1" applyFont="1" applyFill="1" applyBorder="1" applyAlignment="1" applyProtection="1">
      <alignment horizontal="left" vertical="center" wrapText="1"/>
    </xf>
    <xf numFmtId="41" fontId="12" fillId="0" borderId="1" xfId="0" applyNumberFormat="1" applyFont="1" applyFill="1" applyBorder="1" applyAlignment="1" applyProtection="1">
      <alignment horizontal="left" vertical="center" wrapText="1"/>
    </xf>
    <xf numFmtId="10" fontId="12" fillId="0" borderId="1" xfId="44" applyNumberFormat="1" applyFont="1" applyFill="1" applyBorder="1" applyAlignment="1" applyProtection="1">
      <alignment horizontal="right" vertical="center" wrapText="1"/>
    </xf>
    <xf numFmtId="49" fontId="12" fillId="0" borderId="1" xfId="19" applyNumberFormat="1" applyFont="1" applyFill="1" applyBorder="1" applyAlignment="1" applyProtection="1">
      <alignment horizontal="left" vertical="center" wrapText="1" indent="1"/>
    </xf>
    <xf numFmtId="166" fontId="41" fillId="0" borderId="1" xfId="1" applyNumberFormat="1" applyFont="1" applyFill="1" applyBorder="1" applyProtection="1"/>
    <xf numFmtId="0" fontId="10" fillId="0" borderId="1" xfId="0" applyFont="1" applyFill="1" applyBorder="1" applyAlignment="1">
      <alignment horizontal="center"/>
    </xf>
    <xf numFmtId="41" fontId="10" fillId="0" borderId="1" xfId="0" applyNumberFormat="1" applyFont="1" applyFill="1" applyBorder="1" applyAlignment="1" applyProtection="1">
      <alignment horizontal="left" vertical="center" wrapText="1"/>
    </xf>
    <xf numFmtId="41" fontId="23" fillId="0" borderId="1" xfId="0" applyNumberFormat="1" applyFont="1" applyFill="1" applyBorder="1" applyAlignment="1" applyProtection="1">
      <alignment horizontal="left" vertical="center" wrapText="1"/>
    </xf>
    <xf numFmtId="49" fontId="10" fillId="0" borderId="1" xfId="19" applyNumberFormat="1" applyFont="1" applyFill="1" applyBorder="1" applyAlignment="1" applyProtection="1">
      <alignment horizontal="left" vertical="center" wrapText="1" indent="1"/>
    </xf>
    <xf numFmtId="167" fontId="12"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center" vertical="center"/>
    </xf>
    <xf numFmtId="0" fontId="42" fillId="0" borderId="0" xfId="30" applyFont="1" applyFill="1" applyAlignment="1">
      <alignment vertical="center"/>
    </xf>
    <xf numFmtId="166" fontId="42" fillId="0" borderId="0" xfId="30" applyNumberFormat="1" applyFont="1" applyFill="1" applyAlignment="1">
      <alignment vertical="center"/>
    </xf>
    <xf numFmtId="0" fontId="10" fillId="0" borderId="1" xfId="0" applyFont="1" applyFill="1" applyBorder="1" applyAlignment="1">
      <alignment horizontal="center" vertical="center"/>
    </xf>
    <xf numFmtId="0" fontId="44" fillId="0" borderId="0" xfId="0" applyFont="1" applyFill="1"/>
    <xf numFmtId="0" fontId="44" fillId="0" borderId="0" xfId="0" applyFont="1" applyFill="1" applyAlignment="1">
      <alignment horizontal="left" indent="1"/>
    </xf>
    <xf numFmtId="0" fontId="45" fillId="0" borderId="0" xfId="0" applyFont="1" applyFill="1"/>
    <xf numFmtId="0" fontId="10"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49" fontId="12" fillId="0" borderId="1" xfId="0" applyNumberFormat="1" applyFont="1" applyFill="1" applyBorder="1" applyAlignment="1" applyProtection="1">
      <alignment horizontal="left" vertical="center" wrapText="1"/>
    </xf>
    <xf numFmtId="11" fontId="12" fillId="0" borderId="1" xfId="0" applyNumberFormat="1" applyFont="1" applyFill="1" applyBorder="1" applyAlignment="1" applyProtection="1">
      <alignment horizontal="left" vertical="center" wrapText="1"/>
    </xf>
    <xf numFmtId="0" fontId="35" fillId="6" borderId="1" xfId="30" applyFont="1" applyFill="1" applyBorder="1" applyAlignment="1">
      <alignment horizontal="center" vertical="center" wrapText="1"/>
    </xf>
    <xf numFmtId="49" fontId="37" fillId="6" borderId="1" xfId="0" applyNumberFormat="1" applyFont="1" applyFill="1" applyBorder="1" applyAlignment="1" applyProtection="1">
      <alignment horizontal="center" vertical="center" wrapText="1"/>
    </xf>
    <xf numFmtId="0" fontId="14" fillId="3" borderId="1" xfId="8" applyFont="1" applyFill="1" applyBorder="1" applyAlignment="1" applyProtection="1">
      <alignment horizontal="center" vertical="center" wrapText="1"/>
    </xf>
    <xf numFmtId="0" fontId="14" fillId="3" borderId="1" xfId="8" applyFont="1" applyFill="1" applyBorder="1" applyAlignment="1" applyProtection="1">
      <alignment wrapText="1"/>
    </xf>
    <xf numFmtId="0" fontId="15" fillId="3" borderId="1" xfId="8" applyFont="1" applyFill="1" applyBorder="1" applyAlignment="1" applyProtection="1">
      <alignment horizontal="center" vertical="center" wrapText="1"/>
    </xf>
    <xf numFmtId="166" fontId="10" fillId="3" borderId="1" xfId="5" applyNumberFormat="1" applyFont="1" applyFill="1" applyBorder="1" applyAlignment="1" applyProtection="1">
      <alignment vertical="center"/>
      <protection locked="0"/>
    </xf>
    <xf numFmtId="0" fontId="14" fillId="3" borderId="1" xfId="8" applyFont="1" applyFill="1" applyBorder="1" applyAlignment="1" applyProtection="1">
      <alignment vertical="center" wrapText="1"/>
    </xf>
    <xf numFmtId="0" fontId="35" fillId="2" borderId="0" xfId="30" applyFont="1" applyFill="1" applyAlignment="1">
      <alignment vertical="center"/>
    </xf>
    <xf numFmtId="41" fontId="44" fillId="0" borderId="0" xfId="0" applyNumberFormat="1" applyFont="1" applyFill="1"/>
    <xf numFmtId="166" fontId="12" fillId="2" borderId="0" xfId="0" applyNumberFormat="1" applyFont="1" applyFill="1" applyAlignment="1">
      <alignment vertical="center"/>
    </xf>
    <xf numFmtId="164" fontId="12" fillId="0" borderId="0" xfId="8" applyNumberFormat="1" applyFont="1" applyFill="1" applyBorder="1" applyAlignment="1" applyProtection="1">
      <alignment horizontal="right" vertical="center" wrapText="1"/>
    </xf>
    <xf numFmtId="0" fontId="6" fillId="0" borderId="0" xfId="0" applyFont="1" applyFill="1"/>
    <xf numFmtId="164" fontId="10" fillId="0" borderId="3" xfId="8" applyNumberFormat="1" applyFont="1" applyFill="1" applyBorder="1" applyAlignment="1" applyProtection="1">
      <alignment horizontal="right" vertical="center" wrapText="1"/>
    </xf>
    <xf numFmtId="164" fontId="12" fillId="0" borderId="3" xfId="8" applyNumberFormat="1" applyFont="1" applyFill="1" applyBorder="1" applyAlignment="1" applyProtection="1">
      <alignment horizontal="right" vertical="center" wrapText="1"/>
    </xf>
    <xf numFmtId="164" fontId="12" fillId="0" borderId="3" xfId="1" applyNumberFormat="1" applyFont="1" applyFill="1" applyBorder="1" applyAlignment="1" applyProtection="1">
      <alignment horizontal="right" vertical="center"/>
    </xf>
    <xf numFmtId="164" fontId="10" fillId="0" borderId="4" xfId="8" applyNumberFormat="1" applyFont="1" applyFill="1" applyBorder="1" applyAlignment="1" applyProtection="1">
      <alignment horizontal="right" vertical="center" wrapText="1"/>
    </xf>
    <xf numFmtId="0" fontId="8" fillId="0" borderId="0" xfId="0" applyFont="1" applyFill="1" applyAlignment="1">
      <alignment horizontal="center" vertical="center" wrapText="1"/>
    </xf>
    <xf numFmtId="168" fontId="44" fillId="0" borderId="0" xfId="1" applyNumberFormat="1" applyFont="1" applyFill="1" applyProtection="1"/>
    <xf numFmtId="165" fontId="44" fillId="0" borderId="0" xfId="0" applyNumberFormat="1" applyFont="1" applyFill="1"/>
    <xf numFmtId="0" fontId="20" fillId="0" borderId="4" xfId="0" applyFont="1" applyFill="1" applyBorder="1" applyAlignment="1">
      <alignment horizontal="right" vertical="center" wrapText="1"/>
    </xf>
    <xf numFmtId="0" fontId="31" fillId="0" borderId="4" xfId="0" applyFont="1" applyFill="1" applyBorder="1" applyAlignment="1">
      <alignment horizontal="right" vertical="center" wrapText="1"/>
    </xf>
    <xf numFmtId="0" fontId="8" fillId="0" borderId="4" xfId="0" applyFont="1"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0" fillId="0" borderId="0" xfId="0" applyFont="1" applyFill="1" applyAlignment="1">
      <alignment horizontal="left" vertical="center" wrapText="1"/>
    </xf>
    <xf numFmtId="0" fontId="10" fillId="0" borderId="0" xfId="0" applyFont="1" applyFill="1" applyAlignment="1">
      <alignment vertical="center" wrapText="1"/>
    </xf>
    <xf numFmtId="0" fontId="10" fillId="0" borderId="4" xfId="0" applyFont="1" applyFill="1" applyBorder="1" applyAlignment="1">
      <alignment horizontal="left" vertical="center" wrapText="1"/>
    </xf>
    <xf numFmtId="0" fontId="12" fillId="0" borderId="0" xfId="0" applyFont="1" applyFill="1" applyAlignment="1">
      <alignment horizontal="left" vertical="center" wrapText="1"/>
    </xf>
    <xf numFmtId="0" fontId="12" fillId="0" borderId="0" xfId="0" applyFont="1" applyFill="1" applyAlignment="1">
      <alignment vertical="center" wrapText="1"/>
    </xf>
    <xf numFmtId="0" fontId="12" fillId="0" borderId="4" xfId="0" applyFont="1" applyFill="1" applyBorder="1" applyAlignment="1">
      <alignment horizontal="left" vertical="center" wrapText="1"/>
    </xf>
    <xf numFmtId="0" fontId="12" fillId="0" borderId="0" xfId="0" applyFont="1" applyFill="1"/>
    <xf numFmtId="0" fontId="12" fillId="0" borderId="0" xfId="0" applyFont="1" applyFill="1" applyAlignment="1">
      <alignment vertical="center"/>
    </xf>
    <xf numFmtId="49" fontId="10" fillId="0" borderId="4"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center" vertical="center" wrapText="1"/>
    </xf>
    <xf numFmtId="164" fontId="10" fillId="0" borderId="0" xfId="8" applyNumberFormat="1" applyFont="1" applyFill="1" applyBorder="1" applyAlignment="1" applyProtection="1">
      <alignment horizontal="right" vertical="center" wrapText="1"/>
    </xf>
    <xf numFmtId="164" fontId="12" fillId="0" borderId="0" xfId="1" applyNumberFormat="1" applyFont="1" applyFill="1" applyBorder="1" applyAlignment="1" applyProtection="1">
      <alignment horizontal="right" vertical="center"/>
    </xf>
    <xf numFmtId="166" fontId="12" fillId="0" borderId="0" xfId="1" applyNumberFormat="1" applyFont="1" applyFill="1" applyBorder="1" applyAlignment="1">
      <alignment horizontal="right" vertical="center"/>
      <protection locked="0"/>
    </xf>
    <xf numFmtId="0" fontId="12" fillId="0" borderId="4" xfId="0" applyFont="1" applyFill="1" applyBorder="1"/>
    <xf numFmtId="0" fontId="10" fillId="0" borderId="0" xfId="0" applyFont="1" applyFill="1" applyBorder="1"/>
    <xf numFmtId="0" fontId="12" fillId="0" borderId="0" xfId="0" applyFont="1" applyFill="1" applyBorder="1"/>
    <xf numFmtId="166" fontId="12" fillId="0" borderId="0" xfId="1" applyNumberFormat="1" applyFont="1" applyFill="1" applyBorder="1" applyProtection="1">
      <protection locked="0"/>
    </xf>
    <xf numFmtId="166" fontId="10" fillId="0" borderId="0" xfId="1" applyNumberFormat="1" applyFont="1" applyFill="1" applyBorder="1" applyProtection="1">
      <protection locked="0"/>
    </xf>
    <xf numFmtId="166" fontId="12" fillId="0" borderId="0" xfId="4" applyNumberFormat="1" applyFont="1" applyFill="1" applyBorder="1"/>
    <xf numFmtId="0" fontId="12" fillId="0" borderId="2" xfId="0" applyFont="1" applyFill="1" applyBorder="1"/>
    <xf numFmtId="166" fontId="12" fillId="0" borderId="2" xfId="1" applyNumberFormat="1" applyFont="1" applyFill="1" applyBorder="1" applyProtection="1">
      <protection locked="0"/>
    </xf>
    <xf numFmtId="166" fontId="12" fillId="0" borderId="2" xfId="4" applyNumberFormat="1" applyFont="1" applyFill="1" applyBorder="1"/>
    <xf numFmtId="166" fontId="12" fillId="0" borderId="0" xfId="2" applyNumberFormat="1" applyFont="1" applyFill="1" applyAlignment="1">
      <alignment vertical="center"/>
    </xf>
    <xf numFmtId="0" fontId="12" fillId="0" borderId="4" xfId="0" applyFont="1" applyFill="1" applyBorder="1" applyAlignment="1">
      <alignment vertical="center"/>
    </xf>
    <xf numFmtId="166" fontId="10" fillId="0" borderId="1" xfId="1" applyNumberFormat="1" applyFont="1" applyFill="1" applyBorder="1" applyAlignment="1" applyProtection="1">
      <alignment horizontal="center" vertical="center" wrapText="1"/>
      <protection locked="0"/>
    </xf>
    <xf numFmtId="0" fontId="24" fillId="0" borderId="1" xfId="8" applyFont="1" applyFill="1" applyBorder="1" applyAlignment="1" applyProtection="1">
      <alignment horizontal="left" wrapText="1"/>
    </xf>
    <xf numFmtId="166" fontId="24" fillId="0" borderId="1" xfId="1" applyNumberFormat="1" applyFont="1" applyFill="1" applyBorder="1" applyAlignment="1" applyProtection="1">
      <alignment horizontal="left" wrapText="1"/>
      <protection locked="0"/>
    </xf>
    <xf numFmtId="0" fontId="24" fillId="0" borderId="1" xfId="8" applyFont="1" applyFill="1" applyBorder="1" applyAlignment="1" applyProtection="1">
      <alignment horizontal="center" wrapText="1"/>
    </xf>
    <xf numFmtId="166" fontId="24" fillId="0" borderId="1" xfId="1" applyNumberFormat="1" applyFont="1" applyFill="1" applyBorder="1" applyAlignment="1" applyProtection="1">
      <alignment horizontal="left"/>
      <protection locked="0"/>
    </xf>
    <xf numFmtId="166" fontId="12" fillId="0" borderId="0" xfId="0" applyNumberFormat="1" applyFont="1" applyFill="1"/>
    <xf numFmtId="0" fontId="25" fillId="0" borderId="1" xfId="8" applyFont="1" applyFill="1" applyBorder="1" applyAlignment="1" applyProtection="1">
      <alignment horizontal="left" wrapText="1"/>
    </xf>
    <xf numFmtId="0" fontId="25" fillId="0" borderId="1" xfId="8" applyFont="1" applyFill="1" applyBorder="1" applyAlignment="1" applyProtection="1">
      <alignment horizontal="center" wrapText="1"/>
    </xf>
    <xf numFmtId="0" fontId="25" fillId="0" borderId="1" xfId="8" applyFont="1" applyFill="1" applyBorder="1" applyAlignment="1" applyProtection="1">
      <alignment horizontal="center" vertical="center" wrapText="1"/>
    </xf>
    <xf numFmtId="164" fontId="12" fillId="0" borderId="0" xfId="0" applyNumberFormat="1" applyFont="1" applyFill="1"/>
    <xf numFmtId="0" fontId="24" fillId="0" borderId="1" xfId="8" applyFont="1" applyFill="1" applyBorder="1" applyAlignment="1" applyProtection="1">
      <alignment horizontal="center" vertical="center" wrapText="1"/>
    </xf>
    <xf numFmtId="166" fontId="25" fillId="0" borderId="1" xfId="1" applyNumberFormat="1" applyFont="1" applyFill="1" applyBorder="1" applyAlignment="1" applyProtection="1">
      <alignment horizontal="left"/>
      <protection locked="0"/>
    </xf>
    <xf numFmtId="0" fontId="34" fillId="0" borderId="0" xfId="0" applyFont="1" applyFill="1"/>
    <xf numFmtId="0" fontId="28" fillId="0" borderId="1" xfId="0" quotePrefix="1" applyFont="1" applyFill="1" applyBorder="1" applyAlignment="1">
      <alignment horizontal="center"/>
    </xf>
    <xf numFmtId="0" fontId="27" fillId="0" borderId="1" xfId="0" quotePrefix="1" applyFont="1" applyFill="1" applyBorder="1" applyAlignment="1">
      <alignment horizontal="center"/>
    </xf>
    <xf numFmtId="49" fontId="14" fillId="0" borderId="1" xfId="0" applyNumberFormat="1" applyFont="1" applyFill="1" applyBorder="1" applyAlignment="1" applyProtection="1">
      <alignment horizontal="center" vertical="center" wrapText="1"/>
    </xf>
    <xf numFmtId="49" fontId="12" fillId="0" borderId="0" xfId="0" applyNumberFormat="1" applyFont="1" applyFill="1"/>
    <xf numFmtId="0" fontId="12" fillId="0" borderId="0" xfId="0" applyFont="1" applyFill="1" applyAlignment="1">
      <alignment horizontal="left"/>
    </xf>
    <xf numFmtId="0" fontId="12" fillId="0" borderId="0" xfId="0" applyFont="1" applyFill="1" applyAlignment="1">
      <alignment horizontal="right"/>
    </xf>
    <xf numFmtId="0" fontId="35" fillId="0" borderId="0" xfId="0" applyFont="1" applyFill="1" applyBorder="1"/>
    <xf numFmtId="0" fontId="34" fillId="0" borderId="0" xfId="0" applyFont="1" applyFill="1" applyBorder="1"/>
    <xf numFmtId="166" fontId="34" fillId="0" borderId="0" xfId="1" applyNumberFormat="1" applyFont="1" applyFill="1" applyBorder="1" applyProtection="1">
      <protection locked="0"/>
    </xf>
    <xf numFmtId="166" fontId="35" fillId="0" borderId="0" xfId="1" applyNumberFormat="1" applyFont="1" applyFill="1" applyBorder="1" applyProtection="1">
      <protection locked="0"/>
    </xf>
    <xf numFmtId="0" fontId="36" fillId="0" borderId="0" xfId="0" applyFont="1" applyFill="1" applyBorder="1"/>
    <xf numFmtId="166" fontId="36" fillId="0" borderId="0" xfId="1" applyNumberFormat="1" applyFont="1" applyFill="1" applyBorder="1" applyProtection="1">
      <protection locked="0"/>
    </xf>
    <xf numFmtId="0" fontId="34" fillId="0" borderId="2" xfId="0" applyFont="1" applyFill="1" applyBorder="1"/>
    <xf numFmtId="166" fontId="34" fillId="0" borderId="2" xfId="1" applyNumberFormat="1" applyFont="1" applyFill="1" applyBorder="1" applyProtection="1">
      <protection locked="0"/>
    </xf>
    <xf numFmtId="0" fontId="10" fillId="0" borderId="0" xfId="0" applyFont="1" applyFill="1" applyAlignment="1"/>
    <xf numFmtId="0" fontId="12" fillId="0" borderId="0" xfId="0" applyFont="1" applyFill="1" applyAlignment="1">
      <alignment vertical="top"/>
    </xf>
    <xf numFmtId="0" fontId="40" fillId="0" borderId="0" xfId="0" applyFont="1" applyFill="1" applyAlignment="1">
      <alignment horizontal="right" vertical="center" wrapText="1"/>
    </xf>
    <xf numFmtId="0" fontId="32" fillId="0" borderId="0" xfId="30" applyFill="1"/>
    <xf numFmtId="0" fontId="7" fillId="0" borderId="0" xfId="0" applyFont="1" applyFill="1" applyAlignment="1">
      <alignment horizontal="right" vertical="center" wrapText="1"/>
    </xf>
    <xf numFmtId="10" fontId="12" fillId="0" borderId="0" xfId="44" applyNumberFormat="1" applyFont="1" applyFill="1" applyProtection="1"/>
    <xf numFmtId="0" fontId="35" fillId="0" borderId="0" xfId="30" applyFont="1" applyFill="1" applyAlignment="1">
      <alignment vertical="center"/>
    </xf>
    <xf numFmtId="166" fontId="0" fillId="0" borderId="0" xfId="4" applyNumberFormat="1" applyFont="1" applyFill="1"/>
    <xf numFmtId="10" fontId="32" fillId="0" borderId="0" xfId="30" applyNumberFormat="1" applyFill="1"/>
    <xf numFmtId="0" fontId="37" fillId="0" borderId="1" xfId="19" applyFont="1" applyFill="1" applyBorder="1" applyAlignment="1" applyProtection="1">
      <alignment horizontal="center" vertical="center" wrapText="1"/>
    </xf>
    <xf numFmtId="166" fontId="37" fillId="0" borderId="1" xfId="1" applyNumberFormat="1" applyFont="1" applyFill="1" applyBorder="1" applyAlignment="1" applyProtection="1">
      <alignment horizontal="center" vertical="center" wrapText="1"/>
    </xf>
    <xf numFmtId="10" fontId="37" fillId="0" borderId="1" xfId="44" applyNumberFormat="1" applyFont="1" applyFill="1" applyBorder="1" applyAlignment="1" applyProtection="1">
      <alignment horizontal="center" vertical="center" wrapText="1"/>
    </xf>
    <xf numFmtId="0" fontId="33" fillId="0" borderId="0" xfId="30" applyFont="1" applyFill="1"/>
    <xf numFmtId="0" fontId="34" fillId="0" borderId="0" xfId="30" applyFont="1" applyFill="1" applyBorder="1" applyAlignment="1">
      <alignment horizontal="center" vertical="center"/>
    </xf>
    <xf numFmtId="49" fontId="12" fillId="0" borderId="0" xfId="19" applyNumberFormat="1" applyFont="1" applyFill="1" applyBorder="1" applyAlignment="1" applyProtection="1">
      <alignment horizontal="left" wrapText="1"/>
    </xf>
    <xf numFmtId="49" fontId="12" fillId="0" borderId="0" xfId="19" applyNumberFormat="1" applyFont="1" applyFill="1" applyBorder="1" applyAlignment="1" applyProtection="1">
      <alignment horizontal="center" vertical="center" wrapText="1"/>
    </xf>
    <xf numFmtId="164" fontId="12" fillId="0" borderId="0" xfId="30" applyNumberFormat="1" applyFont="1" applyFill="1" applyBorder="1" applyAlignment="1" applyProtection="1">
      <alignment horizontal="right" wrapText="1"/>
    </xf>
    <xf numFmtId="10" fontId="12" fillId="0" borderId="0" xfId="44" applyNumberFormat="1" applyFont="1" applyFill="1" applyBorder="1" applyAlignment="1">
      <alignment horizontal="right" wrapText="1"/>
      <protection locked="0"/>
    </xf>
    <xf numFmtId="164" fontId="32" fillId="0" borderId="0" xfId="30" applyNumberFormat="1" applyFill="1"/>
    <xf numFmtId="0" fontId="34" fillId="0" borderId="0" xfId="0" applyFont="1" applyFill="1" applyAlignment="1"/>
    <xf numFmtId="166" fontId="34" fillId="0" borderId="0" xfId="1" applyNumberFormat="1" applyFont="1" applyFill="1" applyAlignment="1" applyProtection="1">
      <alignment horizontal="right"/>
    </xf>
    <xf numFmtId="10" fontId="34" fillId="0" borderId="0" xfId="44" applyNumberFormat="1" applyFont="1" applyFill="1" applyAlignment="1" applyProtection="1">
      <alignment horizontal="right"/>
    </xf>
    <xf numFmtId="0" fontId="35" fillId="0" borderId="0" xfId="0" applyFont="1" applyFill="1"/>
    <xf numFmtId="166" fontId="34" fillId="0" borderId="0" xfId="1" applyNumberFormat="1" applyFont="1" applyFill="1" applyProtection="1">
      <protection locked="0"/>
    </xf>
    <xf numFmtId="166" fontId="35" fillId="0" borderId="0" xfId="1" applyNumberFormat="1" applyFont="1" applyFill="1" applyProtection="1">
      <protection locked="0"/>
    </xf>
    <xf numFmtId="0" fontId="36" fillId="0" borderId="0" xfId="0" applyFont="1" applyFill="1"/>
    <xf numFmtId="166" fontId="36" fillId="0" borderId="0" xfId="1" applyNumberFormat="1" applyFont="1" applyFill="1" applyProtection="1">
      <protection locked="0"/>
    </xf>
    <xf numFmtId="166" fontId="34" fillId="0" borderId="2" xfId="1" applyNumberFormat="1" applyFont="1" applyFill="1" applyBorder="1" applyAlignment="1" applyProtection="1">
      <alignment horizontal="right"/>
    </xf>
    <xf numFmtId="10" fontId="34" fillId="0" borderId="2" xfId="44" applyNumberFormat="1" applyFont="1" applyFill="1" applyBorder="1" applyAlignment="1" applyProtection="1">
      <alignment horizontal="right"/>
    </xf>
    <xf numFmtId="166" fontId="19" fillId="0" borderId="0" xfId="4" applyNumberFormat="1" applyFont="1" applyFill="1"/>
    <xf numFmtId="0" fontId="43" fillId="0" borderId="0" xfId="30" applyFont="1" applyFill="1" applyAlignment="1">
      <alignment vertical="center"/>
    </xf>
    <xf numFmtId="166" fontId="43" fillId="0" borderId="0" xfId="30" applyNumberFormat="1" applyFont="1" applyFill="1" applyAlignment="1">
      <alignment vertical="center"/>
    </xf>
    <xf numFmtId="166" fontId="34" fillId="0" borderId="0" xfId="1" applyNumberFormat="1" applyFont="1" applyFill="1" applyBorder="1" applyProtection="1"/>
    <xf numFmtId="0" fontId="39" fillId="0" borderId="0" xfId="0" applyFont="1" applyFill="1" applyAlignment="1">
      <alignment vertical="center" wrapText="1"/>
    </xf>
    <xf numFmtId="0" fontId="12" fillId="0" borderId="0" xfId="0" applyFont="1" applyFill="1" applyBorder="1" applyAlignment="1">
      <alignment horizontal="left"/>
    </xf>
    <xf numFmtId="0" fontId="38" fillId="0" borderId="0" xfId="0" applyFont="1" applyFill="1" applyAlignment="1">
      <alignment vertical="center" wrapText="1"/>
    </xf>
    <xf numFmtId="0" fontId="34" fillId="0" borderId="0" xfId="0" applyFont="1" applyFill="1" applyBorder="1" applyAlignment="1">
      <alignment vertical="center" wrapText="1"/>
    </xf>
    <xf numFmtId="0" fontId="34" fillId="0" borderId="0" xfId="0" applyFont="1" applyFill="1" applyBorder="1" applyAlignment="1">
      <alignment horizontal="left" vertical="center" wrapText="1"/>
    </xf>
    <xf numFmtId="0" fontId="35" fillId="0" borderId="0" xfId="30" applyFont="1" applyFill="1" applyBorder="1" applyAlignment="1">
      <alignment horizontal="left" vertical="center"/>
    </xf>
    <xf numFmtId="0" fontId="32" fillId="0" borderId="0" xfId="30" applyFill="1" applyBorder="1" applyAlignment="1">
      <alignment vertical="center"/>
    </xf>
    <xf numFmtId="0" fontId="32" fillId="0" borderId="0" xfId="30" applyFill="1" applyAlignment="1">
      <alignment vertical="center"/>
    </xf>
    <xf numFmtId="10" fontId="14" fillId="0" borderId="1" xfId="44" applyNumberFormat="1" applyFont="1" applyFill="1" applyBorder="1" applyAlignment="1" applyProtection="1">
      <alignment horizontal="center" vertical="center" wrapText="1"/>
    </xf>
    <xf numFmtId="10" fontId="14" fillId="0" borderId="0" xfId="44" applyNumberFormat="1" applyFont="1" applyFill="1" applyBorder="1" applyAlignment="1" applyProtection="1">
      <alignment horizontal="center" vertical="center" wrapText="1"/>
    </xf>
    <xf numFmtId="0" fontId="34" fillId="0" borderId="0" xfId="30" applyFont="1" applyFill="1"/>
    <xf numFmtId="166" fontId="44" fillId="0" borderId="0" xfId="0" applyNumberFormat="1" applyFont="1" applyFill="1"/>
    <xf numFmtId="0" fontId="14" fillId="0" borderId="0" xfId="19" applyFont="1" applyFill="1" applyBorder="1" applyAlignment="1" applyProtection="1">
      <alignment horizontal="center" vertical="center" wrapText="1"/>
    </xf>
    <xf numFmtId="0" fontId="14" fillId="0" borderId="0" xfId="19" applyFont="1" applyFill="1" applyBorder="1" applyAlignment="1" applyProtection="1">
      <alignment horizontal="left" vertical="center" wrapText="1"/>
    </xf>
    <xf numFmtId="166" fontId="34" fillId="0" borderId="0" xfId="30" applyNumberFormat="1" applyFont="1" applyFill="1"/>
    <xf numFmtId="9" fontId="34" fillId="0" borderId="0" xfId="30" applyNumberFormat="1" applyFont="1" applyFill="1"/>
    <xf numFmtId="10" fontId="34" fillId="0" borderId="0" xfId="30" applyNumberFormat="1" applyFont="1" applyFill="1"/>
    <xf numFmtId="0" fontId="34" fillId="0" borderId="0" xfId="30" applyFont="1" applyFill="1" applyBorder="1" applyAlignment="1">
      <alignment horizontal="center"/>
    </xf>
    <xf numFmtId="0" fontId="34" fillId="0" borderId="0" xfId="30" applyFont="1" applyFill="1" applyBorder="1"/>
    <xf numFmtId="0" fontId="32" fillId="0" borderId="0" xfId="30" applyFill="1" applyBorder="1" applyAlignment="1">
      <alignment horizontal="center"/>
    </xf>
    <xf numFmtId="0" fontId="32" fillId="0" borderId="0" xfId="30" applyFill="1" applyBorder="1"/>
    <xf numFmtId="0" fontId="32" fillId="0" borderId="0" xfId="30" applyFill="1" applyAlignment="1">
      <alignment horizontal="center"/>
    </xf>
    <xf numFmtId="49" fontId="10" fillId="0" borderId="1" xfId="0" applyNumberFormat="1" applyFont="1" applyFill="1" applyBorder="1" applyAlignment="1" applyProtection="1">
      <alignment horizontal="left" wrapText="1"/>
    </xf>
    <xf numFmtId="49" fontId="10" fillId="0" borderId="1" xfId="0" applyNumberFormat="1" applyFont="1" applyFill="1" applyBorder="1" applyAlignment="1" applyProtection="1">
      <alignment horizontal="center" wrapText="1"/>
    </xf>
    <xf numFmtId="49" fontId="10" fillId="0" borderId="1" xfId="0" applyNumberFormat="1" applyFont="1" applyFill="1" applyBorder="1" applyAlignment="1" applyProtection="1">
      <alignment wrapText="1"/>
    </xf>
    <xf numFmtId="0" fontId="9" fillId="0" borderId="0" xfId="0" applyFont="1" applyFill="1" applyBorder="1"/>
    <xf numFmtId="166" fontId="9" fillId="0" borderId="0" xfId="1" applyNumberFormat="1" applyFont="1" applyFill="1" applyBorder="1" applyProtection="1">
      <protection locked="0"/>
    </xf>
    <xf numFmtId="0" fontId="12" fillId="0" borderId="0" xfId="0" applyFont="1" applyFill="1" applyBorder="1" applyAlignment="1">
      <alignment vertical="center"/>
    </xf>
    <xf numFmtId="0" fontId="12" fillId="0" borderId="1" xfId="0" applyFont="1" applyFill="1" applyBorder="1" applyAlignment="1">
      <alignment horizontal="center" vertical="center"/>
    </xf>
    <xf numFmtId="166" fontId="10" fillId="0" borderId="0" xfId="1" applyNumberFormat="1" applyFont="1" applyFill="1" applyBorder="1" applyAlignment="1" applyProtection="1">
      <alignment horizontal="left"/>
      <protection locked="0"/>
    </xf>
    <xf numFmtId="0" fontId="37" fillId="5" borderId="1" xfId="0" applyNumberFormat="1" applyFont="1" applyFill="1" applyBorder="1" applyAlignment="1" applyProtection="1">
      <alignment horizontal="center" vertical="center" wrapText="1"/>
    </xf>
    <xf numFmtId="0" fontId="46" fillId="0" borderId="1" xfId="19" applyFont="1" applyFill="1" applyBorder="1" applyAlignment="1" applyProtection="1">
      <alignment horizontal="center" vertical="center" wrapText="1"/>
    </xf>
    <xf numFmtId="166" fontId="46" fillId="0" borderId="1" xfId="1" applyNumberFormat="1" applyFont="1" applyFill="1" applyBorder="1" applyAlignment="1" applyProtection="1">
      <alignment horizontal="center" vertical="center" wrapText="1"/>
    </xf>
    <xf numFmtId="49" fontId="24" fillId="0" borderId="1" xfId="19" applyNumberFormat="1" applyFont="1" applyFill="1" applyBorder="1" applyAlignment="1" applyProtection="1">
      <alignment horizontal="left" vertical="center" wrapText="1"/>
    </xf>
    <xf numFmtId="49" fontId="25" fillId="0" borderId="1" xfId="19" applyNumberFormat="1" applyFont="1" applyFill="1" applyBorder="1" applyAlignment="1" applyProtection="1">
      <alignment horizontal="left" vertical="center" wrapText="1"/>
    </xf>
    <xf numFmtId="169" fontId="25" fillId="0" borderId="1" xfId="0" applyNumberFormat="1" applyFont="1" applyFill="1" applyBorder="1" applyAlignment="1" applyProtection="1">
      <alignment horizontal="right" vertical="center" wrapText="1"/>
    </xf>
    <xf numFmtId="49" fontId="26" fillId="0" borderId="1" xfId="19" applyNumberFormat="1" applyFont="1" applyFill="1" applyBorder="1" applyAlignment="1" applyProtection="1">
      <alignment horizontal="left" vertical="center" wrapText="1"/>
    </xf>
    <xf numFmtId="11" fontId="25" fillId="0" borderId="1" xfId="19" applyNumberFormat="1" applyFont="1" applyFill="1" applyBorder="1" applyAlignment="1" applyProtection="1">
      <alignment horizontal="left" vertical="center" wrapText="1"/>
    </xf>
    <xf numFmtId="9" fontId="12" fillId="0" borderId="1" xfId="19" applyNumberFormat="1" applyFont="1" applyFill="1" applyBorder="1" applyAlignment="1" applyProtection="1">
      <alignment horizontal="right" vertical="center" wrapText="1"/>
    </xf>
    <xf numFmtId="0" fontId="50" fillId="0" borderId="0" xfId="0" applyNumberFormat="1" applyFont="1" applyFill="1"/>
    <xf numFmtId="0" fontId="51" fillId="0" borderId="0" xfId="0" applyNumberFormat="1" applyFont="1" applyFill="1"/>
    <xf numFmtId="0" fontId="51" fillId="0" borderId="0" xfId="1" applyNumberFormat="1" applyFont="1" applyFill="1" applyProtection="1"/>
    <xf numFmtId="0" fontId="52" fillId="0" borderId="0" xfId="0" applyNumberFormat="1" applyFont="1" applyFill="1"/>
    <xf numFmtId="0" fontId="12" fillId="2" borderId="1" xfId="0" applyNumberFormat="1" applyFont="1" applyFill="1" applyBorder="1" applyAlignment="1" applyProtection="1">
      <alignment horizontal="left" vertical="center" wrapText="1"/>
    </xf>
    <xf numFmtId="10" fontId="12" fillId="2" borderId="1" xfId="1" applyNumberFormat="1" applyFont="1" applyFill="1" applyBorder="1" applyAlignment="1" applyProtection="1">
      <alignment horizontal="right" vertical="center" wrapText="1"/>
    </xf>
    <xf numFmtId="10" fontId="12" fillId="2" borderId="1" xfId="1" applyNumberFormat="1" applyFont="1" applyFill="1" applyBorder="1" applyAlignment="1" applyProtection="1">
      <alignment vertical="center" wrapText="1"/>
    </xf>
    <xf numFmtId="166" fontId="12" fillId="2" borderId="1" xfId="1" applyNumberFormat="1" applyFont="1" applyFill="1" applyBorder="1" applyAlignment="1" applyProtection="1">
      <alignment vertical="center" wrapText="1"/>
    </xf>
    <xf numFmtId="166" fontId="12" fillId="2" borderId="1" xfId="1" applyNumberFormat="1" applyFont="1" applyFill="1" applyBorder="1" applyAlignment="1" applyProtection="1">
      <alignment horizontal="right" vertical="center" wrapText="1"/>
    </xf>
    <xf numFmtId="165" fontId="12" fillId="2" borderId="1" xfId="1" applyFont="1" applyFill="1" applyBorder="1" applyAlignment="1" applyProtection="1">
      <alignment horizontal="right" vertical="center" wrapText="1"/>
    </xf>
    <xf numFmtId="165" fontId="12" fillId="2" borderId="1" xfId="1" applyNumberFormat="1" applyFont="1" applyFill="1" applyBorder="1" applyAlignment="1" applyProtection="1">
      <alignment vertical="center" wrapText="1"/>
    </xf>
    <xf numFmtId="165" fontId="12" fillId="2" borderId="1" xfId="1" applyNumberFormat="1" applyFont="1" applyFill="1" applyBorder="1" applyAlignment="1" applyProtection="1">
      <alignment horizontal="right" vertical="center" wrapText="1"/>
    </xf>
    <xf numFmtId="0" fontId="12" fillId="0" borderId="0" xfId="0" applyFont="1" applyFill="1" applyAlignment="1">
      <alignment horizontal="left" vertical="center" wrapText="1"/>
    </xf>
    <xf numFmtId="49" fontId="10" fillId="0" borderId="3" xfId="0" applyNumberFormat="1" applyFont="1" applyFill="1" applyBorder="1" applyAlignment="1" applyProtection="1">
      <alignment horizontal="center" vertical="center" wrapText="1"/>
    </xf>
    <xf numFmtId="0" fontId="10" fillId="0" borderId="0" xfId="0" applyFont="1" applyFill="1" applyAlignment="1">
      <alignment horizontal="left" vertical="center" wrapText="1"/>
    </xf>
    <xf numFmtId="0" fontId="20" fillId="0" borderId="0" xfId="0" applyFont="1" applyFill="1" applyAlignment="1">
      <alignment horizontal="right" vertical="center" wrapText="1"/>
    </xf>
    <xf numFmtId="0" fontId="8" fillId="0" borderId="0" xfId="0" applyFont="1" applyFill="1" applyAlignment="1">
      <alignment horizontal="center" vertical="center" wrapText="1"/>
    </xf>
    <xf numFmtId="0" fontId="12" fillId="0" borderId="0" xfId="0" applyFont="1" applyFill="1" applyAlignment="1">
      <alignment horizontal="center" vertical="center"/>
    </xf>
    <xf numFmtId="0" fontId="31" fillId="0" borderId="0" xfId="0" applyFont="1" applyFill="1" applyAlignment="1">
      <alignment horizontal="right" vertical="center" wrapText="1"/>
    </xf>
    <xf numFmtId="166" fontId="24" fillId="0" borderId="1" xfId="1" applyNumberFormat="1" applyFont="1" applyFill="1" applyBorder="1" applyAlignment="1" applyProtection="1">
      <alignment horizontal="right" vertical="center" wrapText="1"/>
      <protection locked="0"/>
    </xf>
    <xf numFmtId="164" fontId="25" fillId="0" borderId="1" xfId="1" applyNumberFormat="1" applyFont="1" applyFill="1" applyBorder="1" applyAlignment="1" applyProtection="1">
      <alignment horizontal="right" vertical="center"/>
    </xf>
    <xf numFmtId="164" fontId="24" fillId="0" borderId="1" xfId="1" applyNumberFormat="1" applyFont="1" applyFill="1" applyBorder="1" applyAlignment="1" applyProtection="1">
      <alignment horizontal="right" vertical="center"/>
    </xf>
    <xf numFmtId="164" fontId="25" fillId="0" borderId="1" xfId="8" applyNumberFormat="1" applyFont="1" applyFill="1" applyBorder="1" applyAlignment="1" applyProtection="1">
      <alignment horizontal="right" vertical="center" wrapText="1"/>
    </xf>
    <xf numFmtId="166" fontId="12" fillId="0" borderId="1" xfId="1" applyNumberFormat="1" applyFont="1" applyFill="1" applyBorder="1" applyAlignment="1" applyProtection="1">
      <alignment horizontal="right" vertical="center" wrapText="1"/>
    </xf>
    <xf numFmtId="41" fontId="12" fillId="0" borderId="1" xfId="0" applyNumberFormat="1" applyFont="1" applyFill="1" applyBorder="1" applyAlignment="1" applyProtection="1">
      <alignment horizontal="right" vertical="center" wrapText="1"/>
    </xf>
    <xf numFmtId="166" fontId="41" fillId="0" borderId="1" xfId="1" applyNumberFormat="1" applyFont="1" applyFill="1" applyBorder="1" applyAlignment="1" applyProtection="1">
      <alignment horizontal="right"/>
    </xf>
    <xf numFmtId="41" fontId="10" fillId="0" borderId="1" xfId="0" applyNumberFormat="1" applyFont="1" applyFill="1" applyBorder="1" applyAlignment="1" applyProtection="1">
      <alignment horizontal="right" vertical="center" wrapText="1"/>
    </xf>
    <xf numFmtId="41" fontId="23" fillId="0" borderId="1" xfId="0" applyNumberFormat="1" applyFont="1" applyFill="1" applyBorder="1" applyAlignment="1" applyProtection="1">
      <alignment horizontal="right" vertical="center" wrapText="1"/>
    </xf>
    <xf numFmtId="167" fontId="12" fillId="0" borderId="1" xfId="0" applyNumberFormat="1" applyFont="1" applyFill="1" applyBorder="1" applyAlignment="1" applyProtection="1">
      <alignment horizontal="right" vertical="center" wrapText="1"/>
    </xf>
    <xf numFmtId="41" fontId="24" fillId="0" borderId="1" xfId="0" applyNumberFormat="1" applyFont="1" applyFill="1" applyBorder="1" applyAlignment="1" applyProtection="1">
      <alignment horizontal="right" vertical="center" wrapText="1"/>
    </xf>
    <xf numFmtId="41" fontId="25" fillId="0" borderId="1" xfId="0" applyNumberFormat="1" applyFont="1" applyFill="1" applyBorder="1" applyAlignment="1" applyProtection="1">
      <alignment horizontal="right" vertical="center" wrapText="1"/>
    </xf>
    <xf numFmtId="41" fontId="47" fillId="0" borderId="1" xfId="30" applyNumberFormat="1" applyFont="1" applyFill="1" applyBorder="1" applyAlignment="1">
      <alignment horizontal="right" vertical="center"/>
    </xf>
    <xf numFmtId="164" fontId="25" fillId="0" borderId="1" xfId="0" applyNumberFormat="1" applyFont="1" applyFill="1" applyBorder="1" applyAlignment="1" applyProtection="1">
      <alignment horizontal="right" vertical="center" wrapText="1"/>
    </xf>
    <xf numFmtId="164" fontId="24" fillId="0" borderId="1" xfId="0" applyNumberFormat="1" applyFont="1" applyFill="1" applyBorder="1" applyAlignment="1" applyProtection="1">
      <alignment horizontal="right" vertical="center" wrapText="1"/>
    </xf>
    <xf numFmtId="165" fontId="25" fillId="0" borderId="1" xfId="0" applyNumberFormat="1" applyFont="1" applyFill="1" applyBorder="1" applyAlignment="1" applyProtection="1">
      <alignment horizontal="right" vertical="center" wrapText="1"/>
    </xf>
    <xf numFmtId="164" fontId="48" fillId="0" borderId="1" xfId="0" applyNumberFormat="1" applyFont="1" applyFill="1" applyBorder="1" applyAlignment="1" applyProtection="1">
      <alignment horizontal="right" vertical="center" wrapText="1"/>
    </xf>
    <xf numFmtId="41" fontId="49" fillId="0" borderId="1" xfId="30" applyNumberFormat="1" applyFont="1" applyFill="1" applyBorder="1" applyAlignment="1">
      <alignment horizontal="right" vertical="center"/>
    </xf>
    <xf numFmtId="166" fontId="25" fillId="0" borderId="1" xfId="1" applyNumberFormat="1" applyFont="1" applyFill="1" applyBorder="1" applyAlignment="1" applyProtection="1">
      <alignment horizontal="right" vertical="center"/>
    </xf>
    <xf numFmtId="10" fontId="25" fillId="0" borderId="1" xfId="0" applyNumberFormat="1" applyFont="1" applyFill="1" applyBorder="1" applyAlignment="1" applyProtection="1">
      <alignment horizontal="right" vertical="center" wrapText="1"/>
    </xf>
    <xf numFmtId="166" fontId="10" fillId="0" borderId="1" xfId="1" applyNumberFormat="1" applyFont="1" applyFill="1" applyBorder="1" applyAlignment="1" applyProtection="1">
      <alignment horizontal="right"/>
    </xf>
    <xf numFmtId="43" fontId="10" fillId="0" borderId="1" xfId="1" applyNumberFormat="1" applyFont="1" applyFill="1" applyBorder="1" applyAlignment="1" applyProtection="1">
      <alignment horizontal="right"/>
    </xf>
    <xf numFmtId="166" fontId="6" fillId="0" borderId="1" xfId="2" applyNumberFormat="1" applyFont="1" applyFill="1" applyBorder="1" applyAlignment="1">
      <alignment horizontal="right" vertical="center"/>
    </xf>
    <xf numFmtId="166" fontId="12" fillId="0" borderId="1" xfId="1" applyNumberFormat="1" applyFont="1" applyFill="1" applyBorder="1" applyAlignment="1" applyProtection="1">
      <alignment horizontal="right"/>
    </xf>
    <xf numFmtId="10" fontId="12" fillId="0" borderId="1" xfId="1" applyNumberFormat="1" applyFont="1" applyFill="1" applyBorder="1" applyAlignment="1" applyProtection="1">
      <alignment horizontal="right"/>
    </xf>
    <xf numFmtId="10" fontId="10" fillId="0" borderId="1" xfId="1" applyNumberFormat="1" applyFont="1" applyFill="1" applyBorder="1" applyAlignment="1" applyProtection="1">
      <alignment horizontal="right"/>
    </xf>
    <xf numFmtId="165" fontId="12" fillId="0" borderId="0" xfId="1" applyFont="1" applyFill="1">
      <protection locked="0"/>
    </xf>
    <xf numFmtId="164" fontId="12" fillId="0" borderId="4" xfId="8" applyNumberFormat="1" applyFont="1" applyFill="1" applyBorder="1" applyAlignment="1" applyProtection="1">
      <alignment horizontal="right" vertical="center" wrapText="1"/>
    </xf>
    <xf numFmtId="0" fontId="55" fillId="0" borderId="4" xfId="30" applyFont="1" applyFill="1" applyBorder="1"/>
    <xf numFmtId="0" fontId="55" fillId="0" borderId="0" xfId="30" applyFont="1" applyFill="1"/>
    <xf numFmtId="166" fontId="25" fillId="0" borderId="1" xfId="0" applyNumberFormat="1" applyFont="1" applyFill="1" applyBorder="1" applyAlignment="1" applyProtection="1">
      <alignment horizontal="right" vertical="center" wrapText="1"/>
    </xf>
    <xf numFmtId="166" fontId="47" fillId="0" borderId="1" xfId="30" applyNumberFormat="1" applyFont="1" applyFill="1" applyBorder="1" applyAlignment="1">
      <alignment horizontal="right" vertical="center"/>
    </xf>
    <xf numFmtId="2" fontId="58" fillId="0" borderId="0" xfId="1" applyNumberFormat="1" applyFont="1" applyProtection="1"/>
    <xf numFmtId="168" fontId="58" fillId="0" borderId="0" xfId="1" applyNumberFormat="1" applyFont="1" applyProtection="1"/>
    <xf numFmtId="0" fontId="21" fillId="2" borderId="0" xfId="0" applyFont="1" applyFill="1" applyAlignment="1">
      <alignment vertical="center"/>
    </xf>
    <xf numFmtId="0" fontId="21" fillId="2" borderId="0" xfId="0" applyFont="1" applyFill="1" applyAlignment="1">
      <alignment horizontal="center" vertical="center"/>
    </xf>
    <xf numFmtId="0" fontId="31" fillId="2" borderId="0" xfId="0" applyFont="1" applyFill="1" applyAlignment="1">
      <alignment vertical="center"/>
    </xf>
    <xf numFmtId="0" fontId="59" fillId="0" borderId="0" xfId="0" applyFont="1" applyFill="1"/>
    <xf numFmtId="0" fontId="21" fillId="2" borderId="0" xfId="0" applyFont="1" applyFill="1" applyAlignment="1">
      <alignment vertical="center" wrapText="1"/>
    </xf>
    <xf numFmtId="49" fontId="20" fillId="3" borderId="1" xfId="37" applyNumberFormat="1" applyFont="1" applyFill="1" applyBorder="1" applyAlignment="1" applyProtection="1">
      <alignment horizontal="center" vertical="center" wrapText="1"/>
    </xf>
    <xf numFmtId="0" fontId="9" fillId="2" borderId="0" xfId="0" applyFont="1" applyFill="1" applyAlignment="1">
      <alignment horizontal="center" vertical="center"/>
    </xf>
    <xf numFmtId="0" fontId="50" fillId="2" borderId="0" xfId="0" applyNumberFormat="1" applyFont="1" applyFill="1"/>
    <xf numFmtId="0" fontId="50" fillId="2" borderId="0" xfId="0" applyFont="1" applyFill="1"/>
    <xf numFmtId="0" fontId="60" fillId="2" borderId="4" xfId="0" applyFont="1" applyFill="1" applyBorder="1" applyAlignment="1">
      <alignment horizontal="center" vertical="center"/>
    </xf>
    <xf numFmtId="0" fontId="60" fillId="2" borderId="0" xfId="0" applyFont="1" applyFill="1" applyAlignment="1">
      <alignment horizontal="center" vertical="center"/>
    </xf>
    <xf numFmtId="0" fontId="51" fillId="2" borderId="0" xfId="0" applyFont="1" applyFill="1"/>
    <xf numFmtId="165" fontId="51" fillId="2" borderId="0" xfId="1" applyFont="1" applyFill="1">
      <protection locked="0"/>
    </xf>
    <xf numFmtId="0" fontId="51" fillId="0" borderId="0" xfId="0" applyFont="1" applyFill="1" applyAlignment="1">
      <alignment horizontal="left" vertical="center" wrapText="1"/>
    </xf>
    <xf numFmtId="0" fontId="51" fillId="0" borderId="0" xfId="0" applyFont="1" applyFill="1" applyAlignment="1">
      <alignment vertical="center" wrapText="1"/>
    </xf>
    <xf numFmtId="0" fontId="51" fillId="0" borderId="4" xfId="0" applyFont="1" applyFill="1" applyBorder="1" applyAlignment="1">
      <alignment horizontal="left" vertical="center" wrapText="1"/>
    </xf>
    <xf numFmtId="0" fontId="51" fillId="0" borderId="0" xfId="0" applyFont="1" applyFill="1"/>
    <xf numFmtId="165" fontId="51" fillId="0" borderId="0" xfId="1" applyFont="1" applyFill="1">
      <protection locked="0"/>
    </xf>
    <xf numFmtId="0" fontId="50" fillId="0" borderId="0" xfId="0" applyFont="1" applyFill="1"/>
    <xf numFmtId="0" fontId="6" fillId="0" borderId="0" xfId="0" applyFont="1" applyAlignment="1">
      <alignment wrapText="1"/>
    </xf>
    <xf numFmtId="165" fontId="6" fillId="0" borderId="1" xfId="1" applyFont="1" applyFill="1" applyBorder="1" applyAlignment="1">
      <alignment horizontal="right" vertical="center"/>
      <protection locked="0"/>
    </xf>
    <xf numFmtId="10" fontId="32" fillId="2" borderId="0" xfId="44" applyNumberFormat="1" applyFont="1" applyFill="1">
      <protection locked="0"/>
    </xf>
    <xf numFmtId="0" fontId="0" fillId="0" borderId="1" xfId="0" applyBorder="1"/>
    <xf numFmtId="165" fontId="0" fillId="0" borderId="1" xfId="1" applyFont="1" applyBorder="1">
      <protection locked="0"/>
    </xf>
    <xf numFmtId="164" fontId="51" fillId="0" borderId="0" xfId="0" applyNumberFormat="1" applyFont="1" applyFill="1"/>
    <xf numFmtId="165" fontId="24" fillId="0" borderId="1" xfId="1" applyFont="1" applyFill="1" applyBorder="1" applyAlignment="1">
      <alignment horizontal="right" vertical="center"/>
      <protection locked="0"/>
    </xf>
    <xf numFmtId="165" fontId="25" fillId="0" borderId="1" xfId="1" applyFont="1" applyFill="1" applyBorder="1" applyAlignment="1">
      <alignment horizontal="right" vertical="center"/>
      <protection locked="0"/>
    </xf>
    <xf numFmtId="165" fontId="25" fillId="0" borderId="1" xfId="1" applyFont="1" applyFill="1" applyBorder="1" applyAlignment="1">
      <alignment horizontal="right" vertical="center" wrapText="1"/>
      <protection locked="0"/>
    </xf>
    <xf numFmtId="164" fontId="12" fillId="2" borderId="1" xfId="8" applyNumberFormat="1" applyFont="1" applyFill="1" applyBorder="1" applyAlignment="1" applyProtection="1">
      <alignment horizontal="right" vertical="center" wrapText="1"/>
    </xf>
    <xf numFmtId="164" fontId="10" fillId="2" borderId="1" xfId="8" applyNumberFormat="1" applyFont="1" applyFill="1" applyBorder="1" applyAlignment="1" applyProtection="1">
      <alignment horizontal="right" vertical="center" wrapText="1"/>
    </xf>
    <xf numFmtId="0" fontId="12" fillId="0" borderId="1" xfId="0" applyFont="1" applyFill="1" applyBorder="1" applyAlignment="1">
      <alignment horizontal="center" vertical="center"/>
    </xf>
    <xf numFmtId="0" fontId="61" fillId="0" borderId="0" xfId="19" applyFont="1" applyFill="1" applyBorder="1" applyAlignment="1" applyProtection="1">
      <alignment horizontal="left" vertical="center"/>
    </xf>
    <xf numFmtId="14" fontId="34" fillId="4" borderId="0" xfId="44" applyNumberFormat="1" applyFont="1" applyFill="1">
      <protection locked="0"/>
    </xf>
    <xf numFmtId="3" fontId="44" fillId="0" borderId="0" xfId="0" applyNumberFormat="1" applyFont="1" applyFill="1"/>
    <xf numFmtId="170" fontId="44" fillId="0" borderId="0" xfId="1" applyNumberFormat="1" applyFont="1" applyFill="1">
      <protection locked="0"/>
    </xf>
    <xf numFmtId="170" fontId="34" fillId="4" borderId="0" xfId="30" applyNumberFormat="1" applyFont="1" applyFill="1"/>
    <xf numFmtId="166" fontId="34" fillId="4" borderId="0" xfId="1" applyNumberFormat="1" applyFont="1" applyFill="1">
      <protection locked="0"/>
    </xf>
    <xf numFmtId="10" fontId="61" fillId="4" borderId="0" xfId="44" applyNumberFormat="1" applyFont="1" applyFill="1">
      <protection locked="0"/>
    </xf>
    <xf numFmtId="166" fontId="61" fillId="4" borderId="0" xfId="1" applyNumberFormat="1" applyFont="1" applyFill="1">
      <protection locked="0"/>
    </xf>
    <xf numFmtId="0" fontId="4" fillId="4" borderId="0" xfId="49" applyFill="1"/>
    <xf numFmtId="0" fontId="9" fillId="2" borderId="0" xfId="48" applyFont="1" applyFill="1" applyAlignment="1">
      <alignment horizontal="center" vertical="center"/>
    </xf>
    <xf numFmtId="0" fontId="12" fillId="2" borderId="0" xfId="48" applyFont="1" applyFill="1" applyAlignment="1">
      <alignment horizontal="left" vertical="center" wrapText="1"/>
    </xf>
    <xf numFmtId="0" fontId="34" fillId="4" borderId="0" xfId="49" applyFont="1" applyFill="1"/>
    <xf numFmtId="0" fontId="35" fillId="6" borderId="1" xfId="49" applyFont="1" applyFill="1" applyBorder="1" applyAlignment="1">
      <alignment horizontal="center" vertical="center" wrapText="1"/>
    </xf>
    <xf numFmtId="49" fontId="12" fillId="2" borderId="1" xfId="49" applyNumberFormat="1" applyFont="1" applyFill="1" applyBorder="1" applyAlignment="1" applyProtection="1">
      <alignment horizontal="center" vertical="center" wrapText="1"/>
    </xf>
    <xf numFmtId="49" fontId="12" fillId="2" borderId="1" xfId="49" applyNumberFormat="1" applyFont="1" applyFill="1" applyBorder="1" applyAlignment="1" applyProtection="1">
      <alignment horizontal="left" vertical="center" wrapText="1"/>
    </xf>
    <xf numFmtId="0" fontId="34" fillId="2" borderId="1" xfId="49" applyFont="1" applyFill="1" applyBorder="1"/>
    <xf numFmtId="0" fontId="34" fillId="2" borderId="1" xfId="49" applyFont="1" applyFill="1" applyBorder="1" applyAlignment="1">
      <alignment vertical="center" wrapText="1"/>
    </xf>
    <xf numFmtId="0" fontId="15" fillId="2" borderId="1" xfId="49" applyFont="1" applyFill="1" applyBorder="1" applyAlignment="1" applyProtection="1">
      <alignment horizontal="center" vertical="center" wrapText="1"/>
    </xf>
    <xf numFmtId="0" fontId="15" fillId="2" borderId="1" xfId="49" applyFont="1" applyFill="1" applyBorder="1" applyAlignment="1" applyProtection="1">
      <alignment horizontal="left" vertical="center" wrapText="1"/>
    </xf>
    <xf numFmtId="0" fontId="34" fillId="2" borderId="0" xfId="49" applyFont="1" applyFill="1" applyAlignment="1">
      <alignment horizontal="center"/>
    </xf>
    <xf numFmtId="0" fontId="34" fillId="2" borderId="0" xfId="49" applyFont="1" applyFill="1"/>
    <xf numFmtId="0" fontId="35" fillId="2" borderId="0" xfId="48" applyFont="1" applyFill="1"/>
    <xf numFmtId="0" fontId="34" fillId="2" borderId="0" xfId="48" applyFont="1" applyFill="1"/>
    <xf numFmtId="166" fontId="35" fillId="2" borderId="0" xfId="50" applyNumberFormat="1" applyFont="1" applyFill="1" applyAlignment="1" applyProtection="1">
      <alignment horizontal="right"/>
      <protection locked="0"/>
    </xf>
    <xf numFmtId="0" fontId="36" fillId="2" borderId="0" xfId="48" applyFont="1" applyFill="1"/>
    <xf numFmtId="166" fontId="36" fillId="2" borderId="0" xfId="50" applyNumberFormat="1" applyFont="1" applyFill="1" applyAlignment="1" applyProtection="1">
      <alignment horizontal="right"/>
      <protection locked="0"/>
    </xf>
    <xf numFmtId="0" fontId="4" fillId="2" borderId="0" xfId="49" applyFill="1"/>
    <xf numFmtId="166" fontId="34" fillId="2" borderId="0" xfId="50" applyNumberFormat="1" applyFont="1" applyFill="1" applyAlignment="1" applyProtection="1">
      <alignment horizontal="right"/>
      <protection locked="0"/>
    </xf>
    <xf numFmtId="0" fontId="34" fillId="2" borderId="0" xfId="48" applyFont="1" applyFill="1" applyBorder="1"/>
    <xf numFmtId="0" fontId="4" fillId="2" borderId="0" xfId="49" applyFill="1" applyBorder="1"/>
    <xf numFmtId="166" fontId="34" fillId="2" borderId="0" xfId="50" applyNumberFormat="1" applyFont="1" applyFill="1" applyBorder="1" applyAlignment="1" applyProtection="1">
      <alignment horizontal="right"/>
      <protection locked="0"/>
    </xf>
    <xf numFmtId="0" fontId="35" fillId="2" borderId="9" xfId="48" applyFont="1" applyFill="1" applyBorder="1"/>
    <xf numFmtId="0" fontId="34" fillId="2" borderId="9" xfId="48" applyFont="1" applyFill="1" applyBorder="1"/>
    <xf numFmtId="166" fontId="34" fillId="2" borderId="0" xfId="1" applyNumberFormat="1" applyFont="1" applyFill="1" applyBorder="1" applyAlignment="1" applyProtection="1">
      <alignment horizontal="left"/>
      <protection locked="0"/>
    </xf>
    <xf numFmtId="166" fontId="35" fillId="2" borderId="9" xfId="1" applyNumberFormat="1" applyFont="1" applyFill="1" applyBorder="1" applyAlignment="1" applyProtection="1">
      <alignment horizontal="left"/>
      <protection locked="0"/>
    </xf>
    <xf numFmtId="0" fontId="4" fillId="4" borderId="0" xfId="49" applyFill="1" applyBorder="1"/>
    <xf numFmtId="0" fontId="10" fillId="2" borderId="0" xfId="43" applyFont="1" applyFill="1" applyBorder="1" applyAlignment="1">
      <alignment vertical="center"/>
    </xf>
    <xf numFmtId="166" fontId="35" fillId="2" borderId="0" xfId="1" applyNumberFormat="1" applyFont="1" applyFill="1" applyBorder="1" applyAlignment="1" applyProtection="1">
      <alignment horizontal="left"/>
      <protection locked="0"/>
    </xf>
    <xf numFmtId="0" fontId="4" fillId="4" borderId="0" xfId="49" applyFill="1" applyAlignment="1">
      <alignment horizontal="center"/>
    </xf>
    <xf numFmtId="165" fontId="12" fillId="0" borderId="0" xfId="237" applyFont="1" applyFill="1"/>
    <xf numFmtId="0" fontId="12" fillId="0" borderId="0" xfId="48" applyFont="1" applyFill="1"/>
    <xf numFmtId="0" fontId="9" fillId="0" borderId="0" xfId="48" applyFont="1" applyFill="1" applyAlignment="1">
      <alignment horizontal="center" vertical="center"/>
    </xf>
    <xf numFmtId="165" fontId="12" fillId="0" borderId="0" xfId="237" applyFont="1" applyFill="1" applyAlignment="1">
      <alignment vertical="center"/>
    </xf>
    <xf numFmtId="0" fontId="12" fillId="0" borderId="0" xfId="48" applyFont="1" applyFill="1" applyAlignment="1">
      <alignment vertical="center"/>
    </xf>
    <xf numFmtId="3" fontId="55" fillId="0" borderId="0" xfId="496" applyNumberFormat="1" applyFont="1" applyFill="1" applyAlignment="1">
      <alignment horizontal="left" vertical="center" wrapText="1"/>
    </xf>
    <xf numFmtId="3" fontId="55" fillId="0" borderId="0" xfId="496" applyNumberFormat="1" applyFont="1" applyFill="1" applyAlignment="1">
      <alignment vertical="center" wrapText="1"/>
    </xf>
    <xf numFmtId="15" fontId="12" fillId="2" borderId="0" xfId="48" applyNumberFormat="1" applyFont="1" applyFill="1" applyAlignment="1">
      <alignment horizontal="left" vertical="center" wrapText="1"/>
    </xf>
    <xf numFmtId="0" fontId="12" fillId="0" borderId="0" xfId="48" applyFont="1" applyFill="1" applyAlignment="1"/>
    <xf numFmtId="0" fontId="12" fillId="0" borderId="0" xfId="48" applyFont="1" applyFill="1" applyBorder="1" applyAlignment="1">
      <alignment vertical="center"/>
    </xf>
    <xf numFmtId="0" fontId="9" fillId="0" borderId="0" xfId="48" applyFont="1" applyFill="1" applyAlignment="1">
      <alignment horizontal="right"/>
    </xf>
    <xf numFmtId="166" fontId="12" fillId="0" borderId="0" xfId="48" applyNumberFormat="1" applyFont="1" applyFill="1"/>
    <xf numFmtId="166" fontId="10" fillId="6" borderId="1" xfId="237" applyNumberFormat="1" applyFont="1" applyFill="1" applyBorder="1" applyAlignment="1" applyProtection="1">
      <alignment horizontal="center" vertical="center" wrapText="1"/>
    </xf>
    <xf numFmtId="0" fontId="12" fillId="0" borderId="1" xfId="48" applyFont="1" applyFill="1" applyBorder="1" applyAlignment="1">
      <alignment horizontal="center" vertical="center"/>
    </xf>
    <xf numFmtId="166" fontId="12" fillId="0" borderId="1" xfId="237" applyNumberFormat="1" applyFont="1" applyFill="1" applyBorder="1" applyAlignment="1" applyProtection="1">
      <alignment horizontal="right" vertical="center" wrapText="1"/>
    </xf>
    <xf numFmtId="10" fontId="12" fillId="0" borderId="1" xfId="709" applyNumberFormat="1" applyFont="1" applyFill="1" applyBorder="1" applyAlignment="1" applyProtection="1">
      <alignment horizontal="right" vertical="center" wrapText="1"/>
    </xf>
    <xf numFmtId="165" fontId="44" fillId="0" borderId="0" xfId="237" applyFont="1" applyFill="1"/>
    <xf numFmtId="0" fontId="44" fillId="0" borderId="0" xfId="48" applyFont="1" applyFill="1"/>
    <xf numFmtId="166" fontId="10" fillId="0" borderId="1" xfId="237" applyNumberFormat="1" applyFont="1" applyFill="1" applyBorder="1" applyAlignment="1" applyProtection="1">
      <alignment horizontal="right" vertical="center" wrapText="1"/>
    </xf>
    <xf numFmtId="10" fontId="10" fillId="0" borderId="1" xfId="709" applyNumberFormat="1" applyFont="1" applyFill="1" applyBorder="1" applyAlignment="1" applyProtection="1">
      <alignment horizontal="right" vertical="center" wrapText="1"/>
    </xf>
    <xf numFmtId="0" fontId="10" fillId="0" borderId="0" xfId="48" applyFont="1" applyFill="1" applyBorder="1" applyAlignment="1">
      <alignment horizontal="center" vertical="center"/>
    </xf>
    <xf numFmtId="49" fontId="10" fillId="0" borderId="0" xfId="19" applyNumberFormat="1" applyFont="1" applyFill="1" applyBorder="1" applyAlignment="1" applyProtection="1">
      <alignment horizontal="left" vertical="center" wrapText="1"/>
    </xf>
    <xf numFmtId="166" fontId="10" fillId="0" borderId="0" xfId="237" applyNumberFormat="1" applyFont="1" applyFill="1" applyBorder="1" applyAlignment="1" applyProtection="1">
      <alignment horizontal="right" vertical="center" wrapText="1"/>
    </xf>
    <xf numFmtId="10" fontId="10" fillId="0" borderId="0" xfId="709" applyNumberFormat="1" applyFont="1" applyFill="1" applyBorder="1" applyAlignment="1" applyProtection="1">
      <alignment horizontal="right" vertical="center" wrapText="1"/>
    </xf>
    <xf numFmtId="0" fontId="12" fillId="0" borderId="0" xfId="48" applyFont="1" applyFill="1" applyAlignment="1">
      <alignment horizontal="center"/>
    </xf>
    <xf numFmtId="166" fontId="12" fillId="0" borderId="0" xfId="237" applyNumberFormat="1" applyFont="1" applyFill="1" applyAlignment="1">
      <alignment horizontal="right"/>
    </xf>
    <xf numFmtId="0" fontId="12" fillId="0" borderId="0" xfId="48" applyFont="1" applyFill="1" applyAlignment="1">
      <alignment wrapText="1"/>
    </xf>
    <xf numFmtId="0" fontId="10" fillId="0" borderId="0" xfId="417" applyFont="1" applyFill="1" applyAlignment="1">
      <alignment vertical="center"/>
    </xf>
    <xf numFmtId="166" fontId="10" fillId="0" borderId="0" xfId="237" applyNumberFormat="1" applyFont="1" applyFill="1" applyAlignment="1"/>
    <xf numFmtId="0" fontId="12" fillId="0" borderId="0" xfId="43" applyNumberFormat="1" applyFont="1" applyFill="1" applyAlignment="1">
      <alignment vertical="center"/>
    </xf>
    <xf numFmtId="166" fontId="12" fillId="0" borderId="0" xfId="237" applyNumberFormat="1" applyFont="1" applyFill="1" applyAlignment="1"/>
    <xf numFmtId="0" fontId="10" fillId="0" borderId="0" xfId="48" applyFont="1" applyFill="1" applyAlignment="1">
      <alignment horizontal="left"/>
    </xf>
    <xf numFmtId="0" fontId="10" fillId="0" borderId="0" xfId="48" applyFont="1" applyFill="1" applyAlignment="1">
      <alignment horizontal="right"/>
    </xf>
    <xf numFmtId="0" fontId="10" fillId="0" borderId="0" xfId="48" applyFont="1" applyFill="1" applyBorder="1" applyAlignment="1">
      <alignment horizontal="left"/>
    </xf>
    <xf numFmtId="0" fontId="10" fillId="0" borderId="0" xfId="48" applyFont="1" applyFill="1" applyBorder="1" applyAlignment="1">
      <alignment horizontal="right"/>
    </xf>
    <xf numFmtId="0" fontId="12" fillId="0" borderId="0" xfId="48" applyFont="1" applyFill="1" applyBorder="1" applyAlignment="1"/>
    <xf numFmtId="0" fontId="10" fillId="0" borderId="9" xfId="43" applyNumberFormat="1" applyFont="1" applyFill="1" applyBorder="1" applyAlignment="1">
      <alignment vertical="center"/>
    </xf>
    <xf numFmtId="166" fontId="35" fillId="2" borderId="9" xfId="1" applyNumberFormat="1" applyFont="1" applyFill="1" applyBorder="1" applyAlignment="1" applyProtection="1">
      <protection locked="0"/>
    </xf>
    <xf numFmtId="165" fontId="12" fillId="0" borderId="9" xfId="237" applyFont="1" applyFill="1" applyBorder="1"/>
    <xf numFmtId="165" fontId="12" fillId="0" borderId="0" xfId="237" applyFont="1" applyFill="1" applyBorder="1"/>
    <xf numFmtId="0" fontId="12" fillId="0" borderId="0" xfId="48" applyFont="1" applyFill="1" applyBorder="1"/>
    <xf numFmtId="0" fontId="10" fillId="0" borderId="0" xfId="43" applyNumberFormat="1" applyFont="1" applyFill="1" applyBorder="1" applyAlignment="1">
      <alignment vertical="center"/>
    </xf>
    <xf numFmtId="0" fontId="12" fillId="0" borderId="0" xfId="43" applyNumberFormat="1" applyFont="1" applyFill="1" applyBorder="1" applyAlignment="1">
      <alignment vertical="center"/>
    </xf>
    <xf numFmtId="166" fontId="12" fillId="0" borderId="0" xfId="237" applyNumberFormat="1" applyFont="1" applyFill="1"/>
    <xf numFmtId="3" fontId="10" fillId="0" borderId="0" xfId="496" applyNumberFormat="1" applyFont="1" applyFill="1" applyAlignment="1">
      <alignment vertical="center" wrapText="1"/>
    </xf>
    <xf numFmtId="3" fontId="12" fillId="0" borderId="0" xfId="496" applyNumberFormat="1" applyFont="1" applyFill="1" applyAlignment="1">
      <alignment vertical="center" wrapText="1"/>
    </xf>
    <xf numFmtId="0" fontId="9" fillId="0" borderId="0" xfId="48" applyFont="1" applyFill="1" applyAlignment="1"/>
    <xf numFmtId="0" fontId="10" fillId="0" borderId="0" xfId="48" applyFont="1" applyFill="1" applyAlignment="1">
      <alignment vertical="center"/>
    </xf>
    <xf numFmtId="0" fontId="9" fillId="0" borderId="0" xfId="48" applyFont="1" applyFill="1" applyAlignment="1">
      <alignment horizontal="right" vertical="center"/>
    </xf>
    <xf numFmtId="166" fontId="10" fillId="0" borderId="1" xfId="237" applyNumberFormat="1" applyFont="1" applyFill="1" applyBorder="1" applyAlignment="1" applyProtection="1">
      <alignment horizontal="center" vertical="center" wrapText="1"/>
    </xf>
    <xf numFmtId="0" fontId="10" fillId="0" borderId="1" xfId="48" applyFont="1" applyFill="1" applyBorder="1" applyAlignment="1">
      <alignment horizontal="center" vertical="center"/>
    </xf>
    <xf numFmtId="166" fontId="10" fillId="0" borderId="1" xfId="237" applyNumberFormat="1" applyFont="1" applyFill="1" applyBorder="1" applyAlignment="1" applyProtection="1">
      <alignment horizontal="left" vertical="center" wrapText="1"/>
    </xf>
    <xf numFmtId="0" fontId="41" fillId="0" borderId="0" xfId="48" applyFont="1" applyFill="1"/>
    <xf numFmtId="166" fontId="12" fillId="0" borderId="1" xfId="237" applyNumberFormat="1" applyFont="1" applyFill="1" applyBorder="1" applyAlignment="1" applyProtection="1">
      <alignment horizontal="left" vertical="center" wrapText="1"/>
    </xf>
    <xf numFmtId="0" fontId="10" fillId="0" borderId="0" xfId="417" applyFont="1" applyFill="1" applyAlignment="1">
      <alignment vertical="top"/>
    </xf>
    <xf numFmtId="166" fontId="10" fillId="0" borderId="0" xfId="237" applyNumberFormat="1" applyFont="1" applyFill="1" applyAlignment="1">
      <alignment horizontal="left"/>
    </xf>
    <xf numFmtId="166" fontId="10" fillId="0" borderId="0" xfId="237" applyNumberFormat="1" applyFont="1" applyFill="1" applyBorder="1" applyAlignment="1">
      <alignment horizontal="left"/>
    </xf>
    <xf numFmtId="0" fontId="10" fillId="0" borderId="9" xfId="43" applyFont="1" applyFill="1" applyBorder="1" applyAlignment="1">
      <alignment vertical="center"/>
    </xf>
    <xf numFmtId="0" fontId="10" fillId="0" borderId="0" xfId="43" applyFont="1" applyFill="1" applyBorder="1" applyAlignment="1">
      <alignment vertical="center"/>
    </xf>
    <xf numFmtId="0" fontId="10" fillId="0" borderId="0" xfId="48" applyFont="1" applyFill="1" applyBorder="1" applyAlignment="1">
      <alignment vertical="center"/>
    </xf>
    <xf numFmtId="0" fontId="10" fillId="0" borderId="0" xfId="422" applyFont="1" applyFill="1" applyBorder="1" applyAlignment="1">
      <alignment vertical="center"/>
    </xf>
    <xf numFmtId="166" fontId="35" fillId="0" borderId="0" xfId="237" applyNumberFormat="1" applyFont="1" applyFill="1" applyAlignment="1">
      <alignment horizontal="center" wrapText="1"/>
    </xf>
    <xf numFmtId="0" fontId="35" fillId="0" borderId="0" xfId="48" applyFont="1" applyFill="1" applyAlignment="1">
      <alignment horizontal="center" wrapText="1"/>
    </xf>
    <xf numFmtId="0" fontId="34" fillId="0" borderId="0" xfId="48" applyFont="1" applyFill="1"/>
    <xf numFmtId="166" fontId="34" fillId="0" borderId="0" xfId="237" applyNumberFormat="1" applyFont="1" applyFill="1" applyAlignment="1">
      <alignment horizontal="center" wrapText="1"/>
    </xf>
    <xf numFmtId="0" fontId="34" fillId="0" borderId="0" xfId="48" applyFont="1" applyFill="1" applyAlignment="1">
      <alignment horizontal="center" wrapText="1"/>
    </xf>
    <xf numFmtId="166" fontId="35" fillId="0" borderId="0" xfId="237" applyNumberFormat="1" applyFont="1" applyFill="1" applyAlignment="1">
      <alignment horizontal="center" vertical="center" wrapText="1"/>
    </xf>
    <xf numFmtId="0" fontId="35" fillId="0" borderId="0" xfId="48" applyFont="1" applyFill="1" applyAlignment="1">
      <alignment horizontal="center" vertical="center" wrapText="1"/>
    </xf>
    <xf numFmtId="166" fontId="36" fillId="0" borderId="0" xfId="237" applyNumberFormat="1" applyFont="1" applyFill="1" applyAlignment="1">
      <alignment horizontal="center" vertical="center"/>
    </xf>
    <xf numFmtId="0" fontId="36" fillId="0" borderId="0" xfId="48" applyFont="1" applyFill="1" applyAlignment="1">
      <alignment horizontal="center" vertical="center"/>
    </xf>
    <xf numFmtId="0" fontId="36" fillId="0" borderId="0" xfId="48" applyFont="1" applyFill="1" applyAlignment="1">
      <alignment horizontal="right" vertical="center"/>
    </xf>
    <xf numFmtId="166" fontId="17" fillId="0" borderId="0" xfId="237" applyNumberFormat="1" applyFont="1" applyFill="1" applyAlignment="1">
      <alignment horizontal="left" vertical="center" wrapText="1"/>
    </xf>
    <xf numFmtId="3" fontId="17" fillId="0" borderId="0" xfId="496" applyNumberFormat="1" applyFont="1" applyFill="1" applyAlignment="1">
      <alignment horizontal="left" vertical="center" wrapText="1"/>
    </xf>
    <xf numFmtId="166" fontId="13" fillId="0" borderId="0" xfId="237" applyNumberFormat="1" applyFont="1" applyFill="1" applyAlignment="1">
      <alignment horizontal="left" vertical="center" wrapText="1"/>
    </xf>
    <xf numFmtId="3" fontId="13" fillId="0" borderId="0" xfId="496" applyNumberFormat="1" applyFont="1" applyFill="1" applyAlignment="1">
      <alignment horizontal="left" vertical="center" wrapText="1"/>
    </xf>
    <xf numFmtId="166" fontId="34" fillId="0" borderId="0" xfId="237" applyNumberFormat="1" applyFont="1" applyFill="1" applyAlignment="1">
      <alignment horizontal="left" wrapText="1"/>
    </xf>
    <xf numFmtId="0" fontId="34" fillId="0" borderId="0" xfId="48" applyFont="1" applyFill="1" applyAlignment="1"/>
    <xf numFmtId="0" fontId="34" fillId="0" borderId="0" xfId="48" applyFont="1" applyFill="1" applyAlignment="1">
      <alignment horizontal="right" vertical="center"/>
    </xf>
    <xf numFmtId="166" fontId="34" fillId="0" borderId="0" xfId="237" applyNumberFormat="1" applyFont="1" applyFill="1" applyAlignment="1">
      <alignment horizontal="right"/>
    </xf>
    <xf numFmtId="0" fontId="34" fillId="0" borderId="0" xfId="48" applyFont="1" applyFill="1" applyAlignment="1">
      <alignment horizontal="right"/>
    </xf>
    <xf numFmtId="0" fontId="35" fillId="0" borderId="0" xfId="48" applyFont="1" applyFill="1" applyBorder="1" applyAlignment="1">
      <alignment vertical="center"/>
    </xf>
    <xf numFmtId="0" fontId="36" fillId="0" borderId="0" xfId="48" applyFont="1" applyFill="1" applyBorder="1" applyAlignment="1">
      <alignment horizontal="right" vertical="center"/>
    </xf>
    <xf numFmtId="166" fontId="35" fillId="0" borderId="0" xfId="237" applyNumberFormat="1" applyFont="1" applyFill="1" applyBorder="1" applyAlignment="1">
      <alignment horizontal="left" vertical="center"/>
    </xf>
    <xf numFmtId="0" fontId="35" fillId="0" borderId="0" xfId="48" applyFont="1" applyFill="1" applyBorder="1" applyAlignment="1">
      <alignment horizontal="left" vertical="center"/>
    </xf>
    <xf numFmtId="166" fontId="14" fillId="0" borderId="0" xfId="237" applyNumberFormat="1" applyFont="1" applyFill="1" applyBorder="1" applyAlignment="1" applyProtection="1">
      <alignment horizontal="center" vertical="center" wrapText="1"/>
    </xf>
    <xf numFmtId="0" fontId="14" fillId="0" borderId="0" xfId="19" applyNumberFormat="1" applyFont="1" applyFill="1" applyBorder="1" applyAlignment="1" applyProtection="1">
      <alignment horizontal="center" vertical="center" wrapText="1"/>
    </xf>
    <xf numFmtId="0" fontId="10" fillId="0" borderId="1" xfId="19" applyNumberFormat="1" applyFont="1" applyFill="1" applyBorder="1" applyAlignment="1" applyProtection="1">
      <alignment horizontal="center" vertical="center" wrapText="1"/>
    </xf>
    <xf numFmtId="0" fontId="10" fillId="0" borderId="3" xfId="19" applyNumberFormat="1" applyFont="1" applyFill="1" applyBorder="1" applyAlignment="1" applyProtection="1">
      <alignment horizontal="center" vertical="center" wrapText="1"/>
    </xf>
    <xf numFmtId="0" fontId="10" fillId="0" borderId="7" xfId="19" applyNumberFormat="1" applyFont="1" applyFill="1" applyBorder="1" applyAlignment="1" applyProtection="1">
      <alignment horizontal="center" vertical="center" wrapText="1"/>
    </xf>
    <xf numFmtId="0" fontId="10" fillId="0" borderId="7" xfId="19" applyNumberFormat="1" applyFont="1" applyFill="1" applyBorder="1" applyAlignment="1" applyProtection="1">
      <alignment horizontal="left" vertical="center" wrapText="1"/>
    </xf>
    <xf numFmtId="0" fontId="10" fillId="0" borderId="33" xfId="19" applyNumberFormat="1" applyFont="1" applyFill="1" applyBorder="1" applyAlignment="1" applyProtection="1">
      <alignment horizontal="center" vertical="center" wrapText="1"/>
    </xf>
    <xf numFmtId="0" fontId="14" fillId="0" borderId="1" xfId="48" applyNumberFormat="1" applyFont="1" applyFill="1" applyBorder="1" applyAlignment="1" applyProtection="1">
      <alignment horizontal="center" vertical="center" wrapText="1"/>
    </xf>
    <xf numFmtId="0" fontId="14" fillId="0" borderId="1" xfId="48" applyNumberFormat="1" applyFont="1" applyFill="1" applyBorder="1" applyAlignment="1" applyProtection="1">
      <alignment horizontal="left" vertical="center" wrapText="1"/>
    </xf>
    <xf numFmtId="3" fontId="14" fillId="0" borderId="1" xfId="48" applyNumberFormat="1" applyFont="1" applyFill="1" applyBorder="1" applyAlignment="1" applyProtection="1">
      <alignment horizontal="right" vertical="center" wrapText="1"/>
    </xf>
    <xf numFmtId="0" fontId="14" fillId="0" borderId="3" xfId="48" applyNumberFormat="1" applyFont="1" applyFill="1" applyBorder="1" applyAlignment="1" applyProtection="1">
      <alignment horizontal="left" vertical="center" wrapText="1"/>
    </xf>
    <xf numFmtId="3" fontId="14" fillId="0" borderId="3" xfId="48" applyNumberFormat="1" applyFont="1" applyFill="1" applyBorder="1" applyAlignment="1" applyProtection="1">
      <alignment horizontal="center" vertical="center" wrapText="1"/>
    </xf>
    <xf numFmtId="10" fontId="14" fillId="0" borderId="3" xfId="48" applyNumberFormat="1" applyFont="1" applyFill="1" applyBorder="1" applyAlignment="1" applyProtection="1">
      <alignment horizontal="right" vertical="center" wrapText="1"/>
    </xf>
    <xf numFmtId="166" fontId="96" fillId="0" borderId="0" xfId="6" applyNumberFormat="1" applyFont="1" applyFill="1" applyAlignment="1" applyProtection="1">
      <alignment horizontal="center" vertical="center"/>
      <protection locked="0"/>
    </xf>
    <xf numFmtId="0" fontId="14" fillId="0" borderId="0" xfId="48" applyNumberFormat="1" applyFont="1" applyFill="1" applyBorder="1" applyAlignment="1" applyProtection="1">
      <alignment horizontal="left" vertical="center" wrapText="1"/>
    </xf>
    <xf numFmtId="0" fontId="34" fillId="0" borderId="0" xfId="48" applyFont="1" applyFill="1" applyBorder="1"/>
    <xf numFmtId="0" fontId="15" fillId="0" borderId="1" xfId="48" applyNumberFormat="1" applyFont="1" applyFill="1" applyBorder="1" applyAlignment="1" applyProtection="1">
      <alignment horizontal="left" vertical="center" wrapText="1"/>
    </xf>
    <xf numFmtId="0" fontId="14" fillId="0" borderId="1" xfId="48" applyNumberFormat="1" applyFont="1" applyFill="1" applyBorder="1" applyAlignment="1" applyProtection="1">
      <alignment horizontal="right" vertical="center" wrapText="1"/>
    </xf>
    <xf numFmtId="0" fontId="14" fillId="0" borderId="3" xfId="48" applyNumberFormat="1" applyFont="1" applyFill="1" applyBorder="1" applyAlignment="1" applyProtection="1">
      <alignment horizontal="right" vertical="center" wrapText="1"/>
    </xf>
    <xf numFmtId="166" fontId="14" fillId="0" borderId="3" xfId="48" applyNumberFormat="1" applyFont="1" applyFill="1" applyBorder="1" applyAlignment="1" applyProtection="1">
      <alignment horizontal="right" vertical="center" wrapText="1"/>
    </xf>
    <xf numFmtId="0" fontId="4" fillId="0" borderId="0" xfId="48" applyFill="1"/>
    <xf numFmtId="3" fontId="14" fillId="0" borderId="3" xfId="48" applyNumberFormat="1" applyFont="1" applyFill="1" applyBorder="1" applyAlignment="1" applyProtection="1">
      <alignment horizontal="right" vertical="center" wrapText="1"/>
    </xf>
    <xf numFmtId="10" fontId="14" fillId="0" borderId="3" xfId="237" applyNumberFormat="1" applyFont="1" applyFill="1" applyBorder="1" applyAlignment="1" applyProtection="1">
      <alignment horizontal="right" vertical="center" wrapText="1"/>
      <protection locked="0"/>
    </xf>
    <xf numFmtId="0" fontId="4" fillId="0" borderId="0" xfId="48" applyFill="1" applyAlignment="1">
      <alignment horizontal="right"/>
    </xf>
    <xf numFmtId="166" fontId="14" fillId="0" borderId="1" xfId="237" applyNumberFormat="1" applyFont="1" applyFill="1" applyBorder="1" applyAlignment="1" applyProtection="1">
      <alignment horizontal="right" vertical="center" wrapText="1"/>
    </xf>
    <xf numFmtId="166" fontId="14" fillId="0" borderId="3" xfId="237" applyNumberFormat="1" applyFont="1" applyFill="1" applyBorder="1" applyAlignment="1" applyProtection="1">
      <alignment horizontal="right" vertical="center" wrapText="1"/>
    </xf>
    <xf numFmtId="166" fontId="15" fillId="0" borderId="1" xfId="237" applyNumberFormat="1" applyFont="1" applyFill="1" applyBorder="1" applyAlignment="1" applyProtection="1">
      <alignment horizontal="right" vertical="center" wrapText="1"/>
      <protection locked="0"/>
    </xf>
    <xf numFmtId="166" fontId="15" fillId="0" borderId="3" xfId="237" applyNumberFormat="1" applyFont="1" applyFill="1" applyBorder="1" applyAlignment="1" applyProtection="1">
      <alignment horizontal="right" vertical="center" wrapText="1"/>
      <protection locked="0"/>
    </xf>
    <xf numFmtId="166" fontId="15" fillId="0" borderId="3" xfId="48" applyNumberFormat="1" applyFont="1" applyFill="1" applyBorder="1" applyAlignment="1" applyProtection="1">
      <alignment horizontal="right" vertical="center" wrapText="1"/>
    </xf>
    <xf numFmtId="10" fontId="15" fillId="0" borderId="3" xfId="237" applyNumberFormat="1" applyFont="1" applyFill="1" applyBorder="1" applyAlignment="1" applyProtection="1">
      <alignment horizontal="right" vertical="center" wrapText="1"/>
      <protection locked="0"/>
    </xf>
    <xf numFmtId="166" fontId="14" fillId="0" borderId="1" xfId="48" applyNumberFormat="1" applyFont="1" applyFill="1" applyBorder="1" applyAlignment="1" applyProtection="1">
      <alignment horizontal="right" vertical="center" wrapText="1"/>
    </xf>
    <xf numFmtId="10" fontId="14" fillId="0" borderId="3" xfId="709" applyNumberFormat="1" applyFont="1" applyFill="1" applyBorder="1" applyAlignment="1" applyProtection="1">
      <alignment horizontal="right" vertical="center" wrapText="1"/>
      <protection locked="0"/>
    </xf>
    <xf numFmtId="0" fontId="33" fillId="0" borderId="0" xfId="48" applyFont="1" applyFill="1"/>
    <xf numFmtId="0" fontId="4" fillId="0" borderId="0" xfId="48" applyFont="1" applyFill="1"/>
    <xf numFmtId="0" fontId="15" fillId="0" borderId="1" xfId="48" applyNumberFormat="1" applyFont="1" applyFill="1" applyBorder="1" applyAlignment="1" applyProtection="1">
      <alignment horizontal="right" vertical="center" wrapText="1"/>
    </xf>
    <xf numFmtId="0" fontId="15" fillId="0" borderId="3" xfId="48" applyNumberFormat="1" applyFont="1" applyFill="1" applyBorder="1" applyAlignment="1" applyProtection="1">
      <alignment horizontal="right" vertical="center" wrapText="1"/>
    </xf>
    <xf numFmtId="166" fontId="15" fillId="0" borderId="3" xfId="237" applyNumberFormat="1" applyFont="1" applyFill="1" applyBorder="1" applyAlignment="1" applyProtection="1">
      <alignment horizontal="right" vertical="center" wrapText="1"/>
    </xf>
    <xf numFmtId="10" fontId="15" fillId="0" borderId="3" xfId="709" applyNumberFormat="1" applyFont="1" applyFill="1" applyBorder="1" applyAlignment="1" applyProtection="1">
      <alignment horizontal="right" vertical="center" wrapText="1"/>
      <protection locked="0"/>
    </xf>
    <xf numFmtId="166" fontId="4" fillId="0" borderId="0" xfId="48" applyNumberFormat="1" applyFill="1"/>
    <xf numFmtId="0" fontId="14" fillId="0" borderId="1" xfId="19" applyNumberFormat="1" applyFont="1" applyFill="1" applyBorder="1" applyAlignment="1" applyProtection="1">
      <alignment horizontal="left" vertical="center" wrapText="1"/>
    </xf>
    <xf numFmtId="3" fontId="14" fillId="0" borderId="1" xfId="19" applyNumberFormat="1" applyFont="1" applyFill="1" applyBorder="1" applyAlignment="1" applyProtection="1">
      <alignment horizontal="right" vertical="center" wrapText="1"/>
    </xf>
    <xf numFmtId="0" fontId="14" fillId="0" borderId="1" xfId="19" applyNumberFormat="1" applyFont="1" applyFill="1" applyBorder="1" applyAlignment="1" applyProtection="1">
      <alignment horizontal="right" vertical="center" wrapText="1"/>
    </xf>
    <xf numFmtId="0" fontId="14" fillId="0" borderId="3" xfId="19" applyNumberFormat="1" applyFont="1" applyFill="1" applyBorder="1" applyAlignment="1" applyProtection="1">
      <alignment horizontal="right" vertical="center" wrapText="1"/>
    </xf>
    <xf numFmtId="3" fontId="14" fillId="0" borderId="3" xfId="19" applyNumberFormat="1" applyFont="1" applyFill="1" applyBorder="1" applyAlignment="1" applyProtection="1">
      <alignment horizontal="right" vertical="center" wrapText="1"/>
    </xf>
    <xf numFmtId="10" fontId="14" fillId="0" borderId="3" xfId="19" applyNumberFormat="1" applyFont="1" applyFill="1" applyBorder="1" applyAlignment="1" applyProtection="1">
      <alignment horizontal="right" vertical="center" wrapText="1"/>
    </xf>
    <xf numFmtId="166" fontId="14" fillId="0" borderId="0" xfId="237" applyNumberFormat="1" applyFont="1" applyFill="1" applyBorder="1" applyAlignment="1" applyProtection="1">
      <alignment horizontal="left" vertical="center" wrapText="1"/>
    </xf>
    <xf numFmtId="0" fontId="14" fillId="0" borderId="0" xfId="19" applyNumberFormat="1" applyFont="1" applyFill="1" applyBorder="1" applyAlignment="1" applyProtection="1">
      <alignment horizontal="left" vertical="center" wrapText="1"/>
    </xf>
    <xf numFmtId="166" fontId="34" fillId="0" borderId="0" xfId="237" applyNumberFormat="1" applyFont="1" applyFill="1"/>
    <xf numFmtId="0" fontId="17" fillId="0" borderId="0" xfId="417" applyFont="1" applyFill="1" applyAlignment="1">
      <alignment vertical="center"/>
    </xf>
    <xf numFmtId="166" fontId="35" fillId="0" borderId="0" xfId="237" applyNumberFormat="1" applyFont="1" applyFill="1" applyAlignment="1">
      <alignment horizontal="right" vertical="center"/>
    </xf>
    <xf numFmtId="0" fontId="9" fillId="0" borderId="0" xfId="43" applyNumberFormat="1" applyFont="1" applyFill="1" applyAlignment="1">
      <alignment vertical="center"/>
    </xf>
    <xf numFmtId="0" fontId="35" fillId="0" borderId="0" xfId="48" applyFont="1" applyFill="1" applyAlignment="1">
      <alignment horizontal="left"/>
    </xf>
    <xf numFmtId="0" fontId="35" fillId="0" borderId="0" xfId="48" applyFont="1" applyFill="1" applyAlignment="1">
      <alignment horizontal="right"/>
    </xf>
    <xf numFmtId="0" fontId="35" fillId="0" borderId="0" xfId="48" applyFont="1" applyFill="1" applyBorder="1" applyAlignment="1">
      <alignment horizontal="left"/>
    </xf>
    <xf numFmtId="0" fontId="34" fillId="0" borderId="0" xfId="48" applyFont="1" applyFill="1" applyBorder="1" applyAlignment="1"/>
    <xf numFmtId="0" fontId="34" fillId="0" borderId="0" xfId="48" applyFont="1" applyFill="1" applyBorder="1" applyAlignment="1">
      <alignment horizontal="right" vertical="center"/>
    </xf>
    <xf numFmtId="0" fontId="34" fillId="0" borderId="9" xfId="48" applyFont="1" applyFill="1" applyBorder="1" applyAlignment="1"/>
    <xf numFmtId="0" fontId="10" fillId="0" borderId="9" xfId="43" applyNumberFormat="1" applyFont="1" applyFill="1" applyBorder="1" applyAlignment="1">
      <alignment horizontal="right" vertical="center"/>
    </xf>
    <xf numFmtId="0" fontId="10" fillId="0" borderId="0" xfId="43" applyNumberFormat="1" applyFont="1" applyFill="1" applyBorder="1" applyAlignment="1">
      <alignment horizontal="right" vertical="center"/>
    </xf>
    <xf numFmtId="166" fontId="34" fillId="2" borderId="9" xfId="1" applyNumberFormat="1" applyFont="1" applyFill="1" applyBorder="1" applyAlignment="1" applyProtection="1">
      <alignment horizontal="left"/>
      <protection locked="0"/>
    </xf>
    <xf numFmtId="166" fontId="10" fillId="0" borderId="0" xfId="237" applyNumberFormat="1" applyFont="1" applyFill="1" applyBorder="1" applyAlignment="1">
      <alignment horizontal="right" vertical="center"/>
    </xf>
    <xf numFmtId="0" fontId="10" fillId="0" borderId="0" xfId="422" applyFont="1" applyFill="1" applyBorder="1" applyAlignment="1">
      <alignment horizontal="right" vertical="center"/>
    </xf>
    <xf numFmtId="0" fontId="10" fillId="0" borderId="0" xfId="422" applyFont="1" applyFill="1" applyAlignment="1">
      <alignment horizontal="right" vertical="center"/>
    </xf>
    <xf numFmtId="166" fontId="10" fillId="0" borderId="0" xfId="237" applyNumberFormat="1" applyFont="1" applyFill="1" applyAlignment="1">
      <alignment horizontal="right" vertical="center"/>
    </xf>
    <xf numFmtId="0" fontId="12" fillId="0" borderId="0" xfId="422" applyFont="1" applyFill="1" applyAlignment="1">
      <alignment horizontal="right" vertical="center"/>
    </xf>
    <xf numFmtId="0" fontId="12" fillId="0" borderId="0" xfId="422" applyFont="1" applyFill="1" applyAlignment="1">
      <alignment vertical="center"/>
    </xf>
    <xf numFmtId="166" fontId="183" fillId="4" borderId="0" xfId="1" applyNumberFormat="1" applyFont="1" applyFill="1">
      <protection locked="0"/>
    </xf>
    <xf numFmtId="10" fontId="183" fillId="4" borderId="0" xfId="44" applyNumberFormat="1" applyFont="1" applyFill="1">
      <protection locked="0"/>
    </xf>
    <xf numFmtId="0" fontId="183" fillId="4" borderId="0" xfId="30" applyFont="1" applyFill="1"/>
    <xf numFmtId="10" fontId="44" fillId="0" borderId="0" xfId="0" applyNumberFormat="1" applyFont="1" applyFill="1"/>
    <xf numFmtId="225" fontId="132" fillId="0" borderId="42" xfId="890" applyNumberFormat="1" applyBorder="1" applyAlignment="1">
      <alignment horizontal="center" vertical="top"/>
    </xf>
    <xf numFmtId="226" fontId="132" fillId="0" borderId="42" xfId="904" applyNumberFormat="1" applyBorder="1" applyAlignment="1">
      <alignment vertical="top"/>
    </xf>
    <xf numFmtId="49" fontId="12" fillId="0" borderId="1" xfId="19" quotePrefix="1" applyNumberFormat="1" applyFont="1" applyFill="1" applyBorder="1" applyAlignment="1" applyProtection="1">
      <alignment horizontal="left" vertical="center" wrapText="1"/>
    </xf>
    <xf numFmtId="166" fontId="10" fillId="7" borderId="1" xfId="1" applyNumberFormat="1" applyFont="1" applyFill="1" applyBorder="1" applyAlignment="1" applyProtection="1">
      <alignment horizontal="right"/>
    </xf>
    <xf numFmtId="10" fontId="12" fillId="0" borderId="1" xfId="1" applyNumberFormat="1" applyFont="1" applyFill="1" applyBorder="1" applyAlignment="1" applyProtection="1">
      <alignment vertical="center" wrapText="1"/>
    </xf>
    <xf numFmtId="166" fontId="12" fillId="0" borderId="1" xfId="1" applyNumberFormat="1" applyFont="1" applyFill="1" applyBorder="1" applyAlignment="1" applyProtection="1">
      <alignment vertical="center" wrapText="1"/>
    </xf>
    <xf numFmtId="166" fontId="12" fillId="0" borderId="1" xfId="1" applyNumberFormat="1" applyFont="1" applyFill="1" applyBorder="1" applyAlignment="1">
      <alignment vertical="center" wrapText="1"/>
      <protection locked="0"/>
    </xf>
    <xf numFmtId="43" fontId="12" fillId="0" borderId="1" xfId="1" applyNumberFormat="1" applyFont="1" applyFill="1" applyBorder="1" applyAlignment="1" applyProtection="1">
      <alignment vertical="center" wrapText="1"/>
    </xf>
    <xf numFmtId="165" fontId="12" fillId="0" borderId="1" xfId="1" applyNumberFormat="1" applyFont="1" applyFill="1" applyBorder="1" applyAlignment="1" applyProtection="1">
      <alignment vertical="center" wrapText="1"/>
    </xf>
    <xf numFmtId="0" fontId="12" fillId="0" borderId="1" xfId="0" applyNumberFormat="1" applyFont="1" applyFill="1" applyBorder="1" applyAlignment="1" applyProtection="1">
      <alignment vertical="center" wrapText="1"/>
    </xf>
    <xf numFmtId="165" fontId="12" fillId="0" borderId="1" xfId="1" applyNumberFormat="1" applyFont="1" applyFill="1" applyBorder="1" applyAlignment="1" applyProtection="1">
      <alignment horizontal="right" vertical="center" wrapText="1"/>
    </xf>
    <xf numFmtId="226" fontId="132" fillId="7" borderId="42" xfId="904" applyNumberFormat="1" applyFill="1" applyBorder="1" applyAlignment="1">
      <alignment vertical="top"/>
    </xf>
    <xf numFmtId="0" fontId="44" fillId="7" borderId="0" xfId="0" applyFont="1" applyFill="1"/>
    <xf numFmtId="170" fontId="44" fillId="7" borderId="0" xfId="1" applyNumberFormat="1" applyFont="1" applyFill="1">
      <protection locked="0"/>
    </xf>
    <xf numFmtId="0" fontId="12" fillId="0" borderId="0" xfId="0" applyFont="1" applyFill="1" applyAlignment="1">
      <alignment horizontal="left" vertical="center" wrapText="1"/>
    </xf>
    <xf numFmtId="0" fontId="10" fillId="0" borderId="0" xfId="0" applyFont="1" applyFill="1" applyAlignment="1">
      <alignment horizontal="left" vertical="center" wrapText="1"/>
    </xf>
    <xf numFmtId="0" fontId="51" fillId="0" borderId="0" xfId="0" applyFont="1" applyFill="1" applyAlignment="1">
      <alignment horizontal="left" vertical="center" wrapText="1"/>
    </xf>
    <xf numFmtId="0" fontId="53" fillId="0" borderId="0" xfId="0" applyFont="1" applyFill="1" applyAlignment="1">
      <alignment horizontal="right" vertical="center" wrapText="1"/>
    </xf>
    <xf numFmtId="0" fontId="54" fillId="0" borderId="0" xfId="0" applyFont="1" applyFill="1" applyAlignment="1">
      <alignment horizontal="right" vertical="center" wrapText="1"/>
    </xf>
    <xf numFmtId="0" fontId="8" fillId="0" borderId="0" xfId="0" applyFont="1" applyFill="1" applyAlignment="1">
      <alignment horizontal="center" vertical="center" wrapText="1"/>
    </xf>
    <xf numFmtId="0" fontId="51" fillId="2" borderId="0" xfId="0" applyFont="1" applyFill="1" applyAlignment="1">
      <alignment horizontal="center" vertical="center"/>
    </xf>
    <xf numFmtId="49" fontId="10" fillId="0" borderId="3" xfId="0" applyNumberFormat="1" applyFont="1" applyFill="1" applyBorder="1" applyAlignment="1" applyProtection="1">
      <alignment horizontal="center" vertical="center" wrapText="1"/>
    </xf>
    <xf numFmtId="49" fontId="10" fillId="0" borderId="5" xfId="0" applyNumberFormat="1" applyFont="1" applyFill="1" applyBorder="1" applyAlignment="1" applyProtection="1">
      <alignment horizontal="center" vertical="center" wrapText="1"/>
    </xf>
    <xf numFmtId="49" fontId="10" fillId="0" borderId="6" xfId="0" applyNumberFormat="1" applyFont="1" applyFill="1" applyBorder="1" applyAlignment="1" applyProtection="1">
      <alignment horizontal="center" vertical="center" wrapText="1"/>
    </xf>
    <xf numFmtId="49" fontId="10" fillId="0" borderId="7"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0" fillId="0" borderId="0" xfId="0" applyFont="1" applyFill="1" applyAlignment="1">
      <alignment horizontal="center"/>
    </xf>
    <xf numFmtId="0" fontId="20" fillId="0" borderId="0" xfId="0" applyFont="1" applyFill="1" applyAlignment="1">
      <alignment horizontal="right" vertical="center" wrapText="1"/>
    </xf>
    <xf numFmtId="0" fontId="21" fillId="0" borderId="0" xfId="0" applyFont="1" applyFill="1" applyAlignment="1">
      <alignment horizontal="right" vertical="center" wrapText="1"/>
    </xf>
    <xf numFmtId="0" fontId="60" fillId="2" borderId="0" xfId="0" applyFont="1" applyFill="1" applyAlignment="1">
      <alignment horizontal="center" vertical="center"/>
    </xf>
    <xf numFmtId="0" fontId="12" fillId="0" borderId="0" xfId="0" applyFont="1" applyFill="1" applyAlignment="1">
      <alignment horizontal="center" vertical="top"/>
    </xf>
    <xf numFmtId="0" fontId="12" fillId="0" borderId="0" xfId="43" applyFont="1" applyFill="1" applyAlignment="1">
      <alignment horizontal="center" vertical="center"/>
    </xf>
    <xf numFmtId="0" fontId="40" fillId="0" borderId="0" xfId="0" applyFont="1" applyFill="1" applyAlignment="1">
      <alignment horizontal="right" vertical="center" wrapText="1"/>
    </xf>
    <xf numFmtId="0" fontId="57" fillId="0" borderId="0" xfId="0" applyFont="1" applyFill="1" applyAlignment="1">
      <alignment horizontal="right" vertical="center" wrapText="1"/>
    </xf>
    <xf numFmtId="0" fontId="9" fillId="0" borderId="0" xfId="0" applyFont="1" applyFill="1" applyAlignment="1">
      <alignment horizontal="center" vertical="center"/>
    </xf>
    <xf numFmtId="0" fontId="9" fillId="2" borderId="0" xfId="0" applyFont="1" applyFill="1" applyAlignment="1">
      <alignment horizontal="center" vertical="center"/>
    </xf>
    <xf numFmtId="0" fontId="7" fillId="0" borderId="0" xfId="0" applyFont="1" applyFill="1" applyAlignment="1">
      <alignment horizontal="right" vertical="center" wrapText="1"/>
    </xf>
    <xf numFmtId="0" fontId="40" fillId="2" borderId="0" xfId="0" applyFont="1" applyFill="1" applyAlignment="1">
      <alignment horizontal="right" vertical="center" wrapText="1"/>
    </xf>
    <xf numFmtId="0" fontId="7" fillId="2" borderId="0" xfId="0" applyFont="1" applyFill="1" applyAlignment="1">
      <alignment horizontal="right" vertical="center" wrapText="1"/>
    </xf>
    <xf numFmtId="0" fontId="10" fillId="2" borderId="0" xfId="0" applyFont="1" applyFill="1" applyAlignment="1">
      <alignment horizontal="left" vertical="center" wrapText="1"/>
    </xf>
    <xf numFmtId="0" fontId="12" fillId="0" borderId="1" xfId="0" applyFont="1" applyFill="1" applyBorder="1" applyAlignment="1">
      <alignment horizontal="center" vertical="center"/>
    </xf>
    <xf numFmtId="0" fontId="8" fillId="2" borderId="0" xfId="0" applyFont="1" applyFill="1" applyAlignment="1">
      <alignment horizontal="center" vertical="center" wrapText="1"/>
    </xf>
    <xf numFmtId="0" fontId="12" fillId="2" borderId="0" xfId="0" applyFont="1" applyFill="1" applyAlignment="1">
      <alignment horizontal="left" vertical="center" wrapText="1"/>
    </xf>
    <xf numFmtId="49" fontId="37" fillId="6" borderId="1" xfId="0" applyNumberFormat="1" applyFont="1" applyFill="1" applyBorder="1" applyAlignment="1" applyProtection="1">
      <alignment horizontal="center" vertical="center" wrapText="1"/>
    </xf>
    <xf numFmtId="0" fontId="15" fillId="2" borderId="6" xfId="8" applyFont="1" applyFill="1" applyBorder="1" applyAlignment="1" applyProtection="1">
      <alignment horizontal="center" vertical="center" wrapText="1"/>
    </xf>
    <xf numFmtId="0" fontId="15" fillId="2" borderId="7" xfId="8" applyFont="1" applyFill="1" applyBorder="1" applyAlignment="1" applyProtection="1">
      <alignment horizontal="center" vertical="center" wrapText="1"/>
    </xf>
    <xf numFmtId="0" fontId="35" fillId="6" borderId="6" xfId="30" applyFont="1" applyFill="1" applyBorder="1" applyAlignment="1">
      <alignment horizontal="center" vertical="center" wrapText="1"/>
    </xf>
    <xf numFmtId="0" fontId="35" fillId="6" borderId="7" xfId="30" applyFont="1" applyFill="1" applyBorder="1" applyAlignment="1">
      <alignment horizontal="center" vertical="center" wrapText="1"/>
    </xf>
    <xf numFmtId="0" fontId="35" fillId="6" borderId="3" xfId="30" applyFont="1" applyFill="1" applyBorder="1" applyAlignment="1">
      <alignment horizontal="center" vertical="center" wrapText="1"/>
    </xf>
    <xf numFmtId="0" fontId="35" fillId="6" borderId="5" xfId="30" applyFont="1" applyFill="1" applyBorder="1" applyAlignment="1">
      <alignment horizontal="center" vertical="center" wrapText="1"/>
    </xf>
    <xf numFmtId="0" fontId="14" fillId="6" borderId="6" xfId="30" applyFont="1" applyFill="1" applyBorder="1" applyAlignment="1" applyProtection="1">
      <alignment horizontal="center" vertical="center" wrapText="1"/>
    </xf>
    <xf numFmtId="0" fontId="14" fillId="6" borderId="7" xfId="30" applyFont="1" applyFill="1" applyBorder="1" applyAlignment="1" applyProtection="1">
      <alignment horizontal="center" vertical="center" wrapText="1"/>
    </xf>
    <xf numFmtId="0" fontId="39" fillId="2" borderId="0" xfId="0" applyFont="1" applyFill="1" applyAlignment="1">
      <alignment horizontal="left" vertical="center" wrapText="1"/>
    </xf>
    <xf numFmtId="0" fontId="38" fillId="2" borderId="0" xfId="0" applyFont="1" applyFill="1" applyAlignment="1">
      <alignment horizontal="left" vertical="center" wrapText="1"/>
    </xf>
    <xf numFmtId="0" fontId="17" fillId="2" borderId="0" xfId="0" applyFont="1" applyFill="1" applyAlignment="1">
      <alignment horizontal="left" vertical="center" wrapText="1"/>
    </xf>
    <xf numFmtId="0" fontId="63" fillId="2" borderId="0" xfId="48" applyFont="1" applyFill="1" applyAlignment="1">
      <alignment horizontal="right" vertical="center" wrapText="1"/>
    </xf>
    <xf numFmtId="0" fontId="7" fillId="2" borderId="0" xfId="48" applyFont="1" applyFill="1" applyAlignment="1">
      <alignment horizontal="right" vertical="center" wrapText="1"/>
    </xf>
    <xf numFmtId="0" fontId="8" fillId="2" borderId="0" xfId="48" applyFont="1" applyFill="1" applyAlignment="1">
      <alignment horizontal="center" vertical="center" wrapText="1"/>
    </xf>
    <xf numFmtId="15" fontId="9" fillId="2" borderId="0" xfId="48" applyNumberFormat="1" applyFont="1" applyFill="1" applyAlignment="1">
      <alignment horizontal="center" vertical="center"/>
    </xf>
    <xf numFmtId="0" fontId="9" fillId="2" borderId="0" xfId="48" applyFont="1" applyFill="1" applyAlignment="1">
      <alignment horizontal="center" vertical="center"/>
    </xf>
    <xf numFmtId="0" fontId="10" fillId="2" borderId="0" xfId="48" applyFont="1" applyFill="1" applyAlignment="1">
      <alignment horizontal="left" vertical="center" wrapText="1"/>
    </xf>
    <xf numFmtId="0" fontId="39" fillId="2" borderId="0" xfId="48" applyFont="1" applyFill="1" applyAlignment="1">
      <alignment horizontal="left" vertical="center" wrapText="1"/>
    </xf>
    <xf numFmtId="0" fontId="12" fillId="2" borderId="0" xfId="48" applyFont="1" applyFill="1" applyAlignment="1">
      <alignment horizontal="left" vertical="center" wrapText="1"/>
    </xf>
    <xf numFmtId="0" fontId="56" fillId="2" borderId="0" xfId="48" applyFont="1" applyFill="1" applyAlignment="1">
      <alignment horizontal="left" vertical="center" wrapText="1"/>
    </xf>
    <xf numFmtId="0" fontId="64" fillId="2" borderId="2" xfId="49" applyFont="1" applyFill="1" applyBorder="1" applyAlignment="1">
      <alignment horizontal="left"/>
    </xf>
    <xf numFmtId="0" fontId="35" fillId="6" borderId="6" xfId="49" applyFont="1" applyFill="1" applyBorder="1" applyAlignment="1">
      <alignment horizontal="center" vertical="center" wrapText="1"/>
    </xf>
    <xf numFmtId="0" fontId="35" fillId="6" borderId="7" xfId="49" applyFont="1" applyFill="1" applyBorder="1" applyAlignment="1">
      <alignment horizontal="center" vertical="center" wrapText="1"/>
    </xf>
    <xf numFmtId="0" fontId="35" fillId="6" borderId="1" xfId="49" applyFont="1" applyFill="1" applyBorder="1" applyAlignment="1">
      <alignment horizontal="center" vertical="center" wrapText="1"/>
    </xf>
    <xf numFmtId="0" fontId="36" fillId="2" borderId="9" xfId="49" applyFont="1" applyFill="1" applyBorder="1" applyAlignment="1">
      <alignment horizontal="left"/>
    </xf>
    <xf numFmtId="0" fontId="10" fillId="0" borderId="0" xfId="48" applyFont="1" applyFill="1" applyAlignment="1">
      <alignment horizontal="right" vertical="center" wrapText="1"/>
    </xf>
    <xf numFmtId="0" fontId="9" fillId="0" borderId="0" xfId="48" applyFont="1" applyFill="1" applyAlignment="1">
      <alignment horizontal="right" vertical="center" wrapText="1"/>
    </xf>
    <xf numFmtId="0" fontId="8" fillId="0" borderId="0" xfId="48" applyFont="1" applyFill="1" applyAlignment="1">
      <alignment horizontal="center" vertical="center" wrapText="1"/>
    </xf>
    <xf numFmtId="15" fontId="9" fillId="0" borderId="0" xfId="48" applyNumberFormat="1" applyFont="1" applyFill="1" applyAlignment="1">
      <alignment horizontal="center" vertical="center"/>
    </xf>
    <xf numFmtId="0" fontId="9" fillId="0" borderId="0" xfId="48" applyFont="1" applyFill="1" applyAlignment="1">
      <alignment horizontal="center" vertical="center"/>
    </xf>
    <xf numFmtId="0" fontId="12" fillId="0" borderId="0" xfId="48" applyFont="1" applyFill="1" applyAlignment="1">
      <alignment vertical="center" wrapText="1"/>
    </xf>
    <xf numFmtId="3" fontId="39" fillId="0" borderId="0" xfId="49" applyNumberFormat="1" applyFont="1" applyFill="1" applyAlignment="1">
      <alignment horizontal="left" vertical="center" wrapText="1"/>
    </xf>
    <xf numFmtId="3" fontId="10" fillId="0" borderId="0" xfId="49" applyNumberFormat="1" applyFont="1" applyFill="1" applyAlignment="1">
      <alignment horizontal="left" vertical="center" wrapText="1"/>
    </xf>
    <xf numFmtId="3" fontId="12" fillId="0" borderId="0" xfId="49" applyNumberFormat="1" applyFont="1" applyFill="1" applyAlignment="1">
      <alignment horizontal="left" vertical="center" wrapText="1"/>
    </xf>
    <xf numFmtId="0" fontId="56" fillId="0" borderId="0" xfId="48" applyFont="1" applyFill="1" applyAlignment="1">
      <alignment vertical="center" wrapText="1"/>
    </xf>
    <xf numFmtId="3" fontId="39" fillId="0" borderId="0" xfId="496" applyNumberFormat="1" applyFont="1" applyFill="1" applyAlignment="1">
      <alignment horizontal="left" vertical="center" wrapText="1"/>
    </xf>
    <xf numFmtId="0" fontId="9" fillId="0" borderId="9" xfId="48" applyFont="1" applyFill="1" applyBorder="1" applyAlignment="1">
      <alignment horizontal="left" vertical="center"/>
    </xf>
    <xf numFmtId="0" fontId="10" fillId="6" borderId="6" xfId="19" applyNumberFormat="1" applyFont="1" applyFill="1" applyBorder="1" applyAlignment="1" applyProtection="1">
      <alignment horizontal="center" vertical="center" wrapText="1"/>
    </xf>
    <xf numFmtId="0" fontId="10" fillId="6" borderId="7" xfId="19" applyNumberFormat="1" applyFont="1" applyFill="1" applyBorder="1" applyAlignment="1" applyProtection="1">
      <alignment horizontal="center" vertical="center" wrapText="1"/>
    </xf>
    <xf numFmtId="166" fontId="10" fillId="6" borderId="3" xfId="237" applyNumberFormat="1" applyFont="1" applyFill="1" applyBorder="1" applyAlignment="1" applyProtection="1">
      <alignment horizontal="center" vertical="center" wrapText="1"/>
    </xf>
    <xf numFmtId="166" fontId="10" fillId="6" borderId="5" xfId="237" applyNumberFormat="1" applyFont="1" applyFill="1" applyBorder="1" applyAlignment="1" applyProtection="1">
      <alignment horizontal="center" vertical="center" wrapText="1"/>
    </xf>
    <xf numFmtId="3" fontId="10" fillId="0" borderId="0" xfId="496" applyNumberFormat="1" applyFont="1" applyFill="1" applyAlignment="1">
      <alignment horizontal="left" vertical="center" wrapText="1"/>
    </xf>
    <xf numFmtId="0" fontId="10" fillId="0" borderId="0" xfId="48" applyFont="1" applyFill="1" applyAlignment="1">
      <alignment horizontal="right" wrapText="1"/>
    </xf>
    <xf numFmtId="3" fontId="12" fillId="0" borderId="0" xfId="496" applyNumberFormat="1" applyFont="1" applyFill="1" applyAlignment="1">
      <alignment horizontal="left" vertical="center" wrapText="1"/>
    </xf>
    <xf numFmtId="0" fontId="39" fillId="0" borderId="0" xfId="48" applyFont="1" applyFill="1" applyAlignment="1">
      <alignment vertical="center" wrapText="1"/>
    </xf>
    <xf numFmtId="0" fontId="10" fillId="0" borderId="6" xfId="19" applyNumberFormat="1" applyFont="1" applyFill="1" applyBorder="1" applyAlignment="1" applyProtection="1">
      <alignment horizontal="center" vertical="center" wrapText="1"/>
    </xf>
    <xf numFmtId="0" fontId="10" fillId="0" borderId="7" xfId="19" applyNumberFormat="1" applyFont="1" applyFill="1" applyBorder="1" applyAlignment="1" applyProtection="1">
      <alignment horizontal="center" vertical="center" wrapText="1"/>
    </xf>
    <xf numFmtId="166" fontId="10" fillId="0" borderId="3" xfId="237" applyNumberFormat="1" applyFont="1" applyFill="1" applyBorder="1" applyAlignment="1" applyProtection="1">
      <alignment horizontal="center" vertical="center" wrapText="1"/>
    </xf>
    <xf numFmtId="166" fontId="10" fillId="0" borderId="5" xfId="237" applyNumberFormat="1" applyFont="1" applyFill="1" applyBorder="1" applyAlignment="1" applyProtection="1">
      <alignment horizontal="center" vertical="center" wrapText="1"/>
    </xf>
    <xf numFmtId="166" fontId="10" fillId="0" borderId="6" xfId="237" applyNumberFormat="1" applyFont="1" applyFill="1" applyBorder="1" applyAlignment="1" applyProtection="1">
      <alignment horizontal="center" vertical="center" wrapText="1"/>
    </xf>
    <xf numFmtId="166" fontId="10" fillId="0" borderId="7" xfId="237" applyNumberFormat="1" applyFont="1" applyFill="1" applyBorder="1" applyAlignment="1" applyProtection="1">
      <alignment horizontal="center" vertical="center" wrapText="1"/>
    </xf>
    <xf numFmtId="0" fontId="35" fillId="0" borderId="0" xfId="48" applyFont="1" applyFill="1" applyAlignment="1">
      <alignment horizontal="right" vertical="center" wrapText="1"/>
    </xf>
    <xf numFmtId="0" fontId="36" fillId="0" borderId="0" xfId="48" applyFont="1" applyFill="1" applyAlignment="1">
      <alignment horizontal="right" vertical="center" wrapText="1"/>
    </xf>
    <xf numFmtId="0" fontId="168" fillId="0" borderId="0" xfId="48" applyFont="1" applyFill="1" applyAlignment="1">
      <alignment horizontal="center" vertical="center" wrapText="1"/>
    </xf>
    <xf numFmtId="15" fontId="36" fillId="0" borderId="0" xfId="48" applyNumberFormat="1" applyFont="1" applyFill="1" applyAlignment="1">
      <alignment horizontal="center" vertical="center"/>
    </xf>
    <xf numFmtId="0" fontId="36" fillId="0" borderId="0" xfId="48" applyFont="1" applyFill="1" applyAlignment="1">
      <alignment horizontal="center" vertical="center"/>
    </xf>
    <xf numFmtId="0" fontId="34" fillId="0" borderId="0" xfId="48" applyFont="1" applyFill="1" applyAlignment="1">
      <alignment vertical="center" wrapText="1"/>
    </xf>
    <xf numFmtId="3" fontId="17" fillId="0" borderId="0" xfId="496" applyNumberFormat="1" applyFont="1" applyFill="1" applyAlignment="1">
      <alignment horizontal="left" vertical="center" wrapText="1"/>
    </xf>
    <xf numFmtId="3" fontId="13" fillId="0" borderId="0" xfId="496" applyNumberFormat="1" applyFont="1" applyFill="1" applyAlignment="1">
      <alignment horizontal="left" vertical="center" wrapText="1"/>
    </xf>
    <xf numFmtId="0" fontId="35" fillId="0" borderId="0" xfId="48" applyFont="1" applyFill="1" applyAlignment="1">
      <alignment horizontal="center"/>
    </xf>
    <xf numFmtId="0" fontId="34" fillId="0" borderId="0" xfId="48" applyFont="1" applyFill="1" applyAlignment="1">
      <alignment horizontal="center"/>
    </xf>
    <xf numFmtId="0" fontId="10" fillId="0" borderId="3" xfId="19" applyNumberFormat="1" applyFont="1" applyFill="1" applyBorder="1" applyAlignment="1" applyProtection="1">
      <alignment horizontal="center" vertical="center" wrapText="1"/>
    </xf>
    <xf numFmtId="0" fontId="10" fillId="0" borderId="5" xfId="19" applyNumberFormat="1" applyFont="1" applyFill="1" applyBorder="1" applyAlignment="1" applyProtection="1">
      <alignment horizontal="center" vertical="center" wrapText="1"/>
    </xf>
    <xf numFmtId="0" fontId="10" fillId="0" borderId="32" xfId="19" applyNumberFormat="1" applyFont="1" applyFill="1" applyBorder="1" applyAlignment="1" applyProtection="1">
      <alignment horizontal="center" vertical="center" wrapText="1"/>
    </xf>
    <xf numFmtId="0" fontId="10" fillId="0" borderId="33" xfId="19" applyNumberFormat="1" applyFont="1" applyFill="1" applyBorder="1" applyAlignment="1" applyProtection="1">
      <alignment horizontal="center" vertical="center" wrapText="1"/>
    </xf>
    <xf numFmtId="2" fontId="12" fillId="0" borderId="1" xfId="8" quotePrefix="1" applyNumberFormat="1" applyFont="1" applyFill="1" applyBorder="1" applyAlignment="1" applyProtection="1">
      <alignment horizontal="center" vertical="center" wrapText="1"/>
    </xf>
    <xf numFmtId="0" fontId="12" fillId="0" borderId="1" xfId="0" quotePrefix="1" applyNumberFormat="1" applyFont="1" applyFill="1" applyBorder="1" applyAlignment="1" applyProtection="1">
      <alignment horizontal="left" vertical="center" wrapText="1"/>
    </xf>
    <xf numFmtId="10" fontId="34" fillId="0" borderId="1" xfId="1" applyNumberFormat="1" applyFont="1" applyFill="1" applyBorder="1" applyAlignment="1" applyProtection="1">
      <alignment vertical="center" wrapText="1"/>
    </xf>
    <xf numFmtId="0" fontId="34" fillId="0" borderId="1" xfId="0" applyNumberFormat="1" applyFont="1" applyFill="1" applyBorder="1" applyAlignment="1" applyProtection="1">
      <alignment vertical="center" wrapText="1"/>
    </xf>
  </cellXfs>
  <cellStyles count="905">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1 5" xfId="891"/>
    <cellStyle name="20% - Accent2" xfId="852" builtinId="34" customBuiltin="1"/>
    <cellStyle name="20% - Accent2 2" xfId="116"/>
    <cellStyle name="20% - Accent2 3" xfId="117"/>
    <cellStyle name="20% - Accent2 4" xfId="877"/>
    <cellStyle name="20% - Accent2 5" xfId="892"/>
    <cellStyle name="20% - Accent3" xfId="856" builtinId="38" customBuiltin="1"/>
    <cellStyle name="20% - Accent3 2" xfId="118"/>
    <cellStyle name="20% - Accent3 3" xfId="119"/>
    <cellStyle name="20% - Accent3 4" xfId="878"/>
    <cellStyle name="20% - Accent3 5" xfId="893"/>
    <cellStyle name="20% - Accent4" xfId="860" builtinId="42" customBuiltin="1"/>
    <cellStyle name="20% - Accent4 2" xfId="120"/>
    <cellStyle name="20% - Accent4 3" xfId="121"/>
    <cellStyle name="20% - Accent4 4" xfId="879"/>
    <cellStyle name="20% - Accent4 5" xfId="894"/>
    <cellStyle name="20% - Accent5" xfId="864" builtinId="46" customBuiltin="1"/>
    <cellStyle name="20% - Accent5 2" xfId="122"/>
    <cellStyle name="20% - Accent5 3" xfId="123"/>
    <cellStyle name="20% - Accent5 4" xfId="880"/>
    <cellStyle name="20% - Accent5 5" xfId="895"/>
    <cellStyle name="20% - Accent6" xfId="868" builtinId="50" customBuiltin="1"/>
    <cellStyle name="20% - Accent6 2" xfId="124"/>
    <cellStyle name="20% - Accent6 3" xfId="125"/>
    <cellStyle name="20% - Accent6 4" xfId="881"/>
    <cellStyle name="20% - Accent6 5" xfId="896"/>
    <cellStyle name="3" xfId="126"/>
    <cellStyle name="³£¹æ_GZ TV" xfId="127"/>
    <cellStyle name="4" xfId="128"/>
    <cellStyle name="40% - Accent1" xfId="849" builtinId="31" customBuiltin="1"/>
    <cellStyle name="40% - Accent1 2" xfId="129"/>
    <cellStyle name="40% - Accent1 3" xfId="130"/>
    <cellStyle name="40% - Accent1 4" xfId="882"/>
    <cellStyle name="40% - Accent1 5" xfId="897"/>
    <cellStyle name="40% - Accent2" xfId="853" builtinId="35" customBuiltin="1"/>
    <cellStyle name="40% - Accent2 2" xfId="131"/>
    <cellStyle name="40% - Accent2 3" xfId="132"/>
    <cellStyle name="40% - Accent2 4" xfId="883"/>
    <cellStyle name="40% - Accent2 5" xfId="898"/>
    <cellStyle name="40% - Accent3" xfId="857" builtinId="39" customBuiltin="1"/>
    <cellStyle name="40% - Accent3 2" xfId="133"/>
    <cellStyle name="40% - Accent3 3" xfId="134"/>
    <cellStyle name="40% - Accent3 4" xfId="884"/>
    <cellStyle name="40% - Accent3 5" xfId="899"/>
    <cellStyle name="40% - Accent4" xfId="861" builtinId="43" customBuiltin="1"/>
    <cellStyle name="40% - Accent4 2" xfId="135"/>
    <cellStyle name="40% - Accent4 3" xfId="136"/>
    <cellStyle name="40% - Accent4 4" xfId="885"/>
    <cellStyle name="40% - Accent4 5" xfId="900"/>
    <cellStyle name="40% - Accent5" xfId="865" builtinId="47" customBuiltin="1"/>
    <cellStyle name="40% - Accent5 2" xfId="137"/>
    <cellStyle name="40% - Accent5 3" xfId="138"/>
    <cellStyle name="40% - Accent5 4" xfId="886"/>
    <cellStyle name="40% - Accent5 5" xfId="901"/>
    <cellStyle name="40% - Accent6" xfId="869" builtinId="51" customBuiltin="1"/>
    <cellStyle name="40% - Accent6 2" xfId="139"/>
    <cellStyle name="40% - Accent6 3" xfId="140"/>
    <cellStyle name="40% - Accent6 4" xfId="887"/>
    <cellStyle name="40% - Accent6 5" xfId="902"/>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00" xfId="890"/>
    <cellStyle name="Normal 201" xfId="904"/>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ote 6" xfId="888"/>
    <cellStyle name="Note 7" xfId="903"/>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C21"/>
  <sheetViews>
    <sheetView workbookViewId="0">
      <selection activeCell="C29" sqref="C29:C31"/>
    </sheetView>
  </sheetViews>
  <sheetFormatPr defaultRowHeight="12.75"/>
  <cols>
    <col min="2" max="2" width="41" customWidth="1"/>
    <col min="3" max="3" width="42" customWidth="1"/>
  </cols>
  <sheetData>
    <row r="1" spans="1:3">
      <c r="A1" s="324" t="s">
        <v>524</v>
      </c>
      <c r="B1" s="324" t="s">
        <v>525</v>
      </c>
      <c r="C1" s="324" t="s">
        <v>526</v>
      </c>
    </row>
    <row r="2" spans="1:3">
      <c r="A2" s="324"/>
      <c r="B2" s="325">
        <f>BCthunhap!D46-BCKetQuaHoatDong_06028!D41</f>
        <v>0</v>
      </c>
      <c r="C2" s="325">
        <f>BCtinhhinhtaichinh!D33-BCTaiSan_06027!D31</f>
        <v>0</v>
      </c>
    </row>
    <row r="3" spans="1:3">
      <c r="A3" s="324"/>
      <c r="B3" s="325">
        <f>BCthunhap!D45-BCKetQuaHoatDong_06028!D40-BCKetQuaHoatDong_06028!D38</f>
        <v>0</v>
      </c>
      <c r="C3" s="325">
        <f>BCTaiSan_06027!D54-BCtinhhinhtaichinh!D45</f>
        <v>0</v>
      </c>
    </row>
    <row r="4" spans="1:3">
      <c r="A4" s="324"/>
      <c r="B4" s="325">
        <f>BCtinhhinhtaichinh!D51-BCtinhhinhtaichinh!E51-BCthunhap!D48</f>
        <v>0</v>
      </c>
      <c r="C4" s="325">
        <f>BCtinhhinhtaichinh!D52-BCTaiSan_06027!D57</f>
        <v>0</v>
      </c>
    </row>
    <row r="5" spans="1:3">
      <c r="A5" s="324"/>
      <c r="B5" s="325">
        <f>BCthunhap!D48-BCKetQuaHoatDong_06028!D42</f>
        <v>0</v>
      </c>
      <c r="C5" s="325">
        <f>BCtinhhinhtaichinh!D47-Khac_06030!D31</f>
        <v>0</v>
      </c>
    </row>
    <row r="6" spans="1:3">
      <c r="A6" s="324"/>
      <c r="B6" s="325"/>
      <c r="C6" s="325">
        <f>BCtinhhinhtaichinh!D33-BCDanhMucDauTu_06029!F57</f>
        <v>0</v>
      </c>
    </row>
    <row r="7" spans="1:3">
      <c r="A7" s="324"/>
      <c r="B7" s="325"/>
      <c r="C7" s="325">
        <f>BCtinhhinhtaichinh!D33-BCDanhMucDauTu_06029!F57</f>
        <v>0</v>
      </c>
    </row>
    <row r="10" spans="1:3">
      <c r="B10" s="302" t="s">
        <v>652</v>
      </c>
    </row>
    <row r="11" spans="1:3">
      <c r="B11" s="303"/>
    </row>
    <row r="12" spans="1:3">
      <c r="B12" s="304" t="s">
        <v>653</v>
      </c>
    </row>
    <row r="13" spans="1:3" ht="15">
      <c r="B13" s="305"/>
    </row>
    <row r="14" spans="1:3" ht="21">
      <c r="B14" s="306" t="s">
        <v>654</v>
      </c>
    </row>
    <row r="15" spans="1:3" ht="15">
      <c r="B15" s="305"/>
    </row>
    <row r="16" spans="1:3" ht="21">
      <c r="B16" s="307" t="s">
        <v>651</v>
      </c>
      <c r="C16" s="307" t="s">
        <v>650</v>
      </c>
    </row>
    <row r="21" spans="2:3" ht="25.5">
      <c r="B21" s="321" t="s">
        <v>655</v>
      </c>
      <c r="C21" s="321" t="s">
        <v>643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D41"/>
  <sheetViews>
    <sheetView zoomScale="80" zoomScaleNormal="80" workbookViewId="0">
      <selection activeCell="D16" sqref="D16"/>
    </sheetView>
  </sheetViews>
  <sheetFormatPr defaultColWidth="9.140625" defaultRowHeight="15"/>
  <cols>
    <col min="1" max="1" width="4.85546875" style="371" customWidth="1"/>
    <col min="2" max="2" width="61.85546875" style="341" customWidth="1"/>
    <col min="3" max="3" width="33.5703125" style="341" customWidth="1"/>
    <col min="4" max="4" width="41.42578125" style="341" customWidth="1"/>
    <col min="5" max="16384" width="9.140625" style="341"/>
  </cols>
  <sheetData>
    <row r="1" spans="1:4" ht="27.75" customHeight="1">
      <c r="A1" s="581" t="s">
        <v>564</v>
      </c>
      <c r="B1" s="581"/>
      <c r="C1" s="581"/>
      <c r="D1" s="581"/>
    </row>
    <row r="2" spans="1:4" ht="28.5" customHeight="1">
      <c r="A2" s="582" t="s">
        <v>565</v>
      </c>
      <c r="B2" s="582"/>
      <c r="C2" s="582"/>
      <c r="D2" s="582"/>
    </row>
    <row r="3" spans="1:4" ht="15" customHeight="1">
      <c r="A3" s="583" t="s">
        <v>566</v>
      </c>
      <c r="B3" s="583"/>
      <c r="C3" s="583"/>
      <c r="D3" s="583"/>
    </row>
    <row r="4" spans="1:4">
      <c r="A4" s="583"/>
      <c r="B4" s="583"/>
      <c r="C4" s="583"/>
      <c r="D4" s="583"/>
    </row>
    <row r="5" spans="1:4">
      <c r="A5" s="584" t="str">
        <f>'ngay thang'!B10</f>
        <v>Tháng 6 năm 2020/June 2020</v>
      </c>
      <c r="B5" s="585"/>
      <c r="C5" s="585"/>
      <c r="D5" s="585"/>
    </row>
    <row r="6" spans="1:4">
      <c r="A6" s="342"/>
      <c r="B6" s="342"/>
      <c r="C6" s="342"/>
      <c r="D6" s="342"/>
    </row>
    <row r="7" spans="1:4" ht="28.5" customHeight="1">
      <c r="A7" s="586" t="s">
        <v>567</v>
      </c>
      <c r="B7" s="586"/>
      <c r="C7" s="587" t="s">
        <v>544</v>
      </c>
      <c r="D7" s="586"/>
    </row>
    <row r="8" spans="1:4" ht="29.25" customHeight="1">
      <c r="A8" s="588" t="s">
        <v>568</v>
      </c>
      <c r="B8" s="588"/>
      <c r="C8" s="587" t="s">
        <v>569</v>
      </c>
      <c r="D8" s="588"/>
    </row>
    <row r="9" spans="1:4" ht="31.5" customHeight="1">
      <c r="A9" s="586" t="s">
        <v>570</v>
      </c>
      <c r="B9" s="586"/>
      <c r="C9" s="587" t="s">
        <v>352</v>
      </c>
      <c r="D9" s="586"/>
    </row>
    <row r="10" spans="1:4" ht="27" customHeight="1">
      <c r="A10" s="589" t="s">
        <v>571</v>
      </c>
      <c r="B10" s="588"/>
      <c r="C10" s="587" t="str">
        <f>'ngay thang'!B14</f>
        <v>Ngày 04 tháng 07 năm 2020
04 Jul 2020</v>
      </c>
      <c r="D10" s="587"/>
    </row>
    <row r="11" spans="1:4" ht="16.5" customHeight="1">
      <c r="A11" s="343"/>
      <c r="B11" s="343"/>
      <c r="C11" s="343"/>
      <c r="D11" s="343"/>
    </row>
    <row r="12" spans="1:4">
      <c r="A12" s="590" t="s">
        <v>572</v>
      </c>
      <c r="B12" s="590"/>
      <c r="C12" s="590"/>
      <c r="D12" s="590"/>
    </row>
    <row r="13" spans="1:4" s="344" customFormat="1" ht="15.75" customHeight="1">
      <c r="A13" s="591" t="s">
        <v>225</v>
      </c>
      <c r="B13" s="591" t="s">
        <v>573</v>
      </c>
      <c r="C13" s="593" t="s">
        <v>574</v>
      </c>
      <c r="D13" s="593"/>
    </row>
    <row r="14" spans="1:4" s="344" customFormat="1" ht="21" customHeight="1">
      <c r="A14" s="592"/>
      <c r="B14" s="592"/>
      <c r="C14" s="345" t="s">
        <v>575</v>
      </c>
      <c r="D14" s="345" t="s">
        <v>576</v>
      </c>
    </row>
    <row r="15" spans="1:4" s="344" customFormat="1" ht="12.75">
      <c r="A15" s="346" t="s">
        <v>46</v>
      </c>
      <c r="B15" s="347" t="s">
        <v>577</v>
      </c>
      <c r="C15" s="348"/>
      <c r="D15" s="348"/>
    </row>
    <row r="16" spans="1:4" s="344" customFormat="1" ht="12.75">
      <c r="A16" s="346" t="s">
        <v>578</v>
      </c>
      <c r="B16" s="347" t="s">
        <v>579</v>
      </c>
      <c r="C16" s="349"/>
      <c r="D16" s="349"/>
    </row>
    <row r="17" spans="1:4" s="344" customFormat="1" ht="12.75">
      <c r="A17" s="346" t="s">
        <v>580</v>
      </c>
      <c r="B17" s="347" t="s">
        <v>581</v>
      </c>
      <c r="C17" s="349"/>
      <c r="D17" s="349"/>
    </row>
    <row r="18" spans="1:4" s="344" customFormat="1" ht="12.75">
      <c r="A18" s="346" t="s">
        <v>56</v>
      </c>
      <c r="B18" s="347" t="s">
        <v>582</v>
      </c>
      <c r="C18" s="349"/>
      <c r="D18" s="349"/>
    </row>
    <row r="19" spans="1:4" s="344" customFormat="1" ht="12.75">
      <c r="A19" s="346" t="s">
        <v>578</v>
      </c>
      <c r="B19" s="347" t="s">
        <v>579</v>
      </c>
      <c r="C19" s="349"/>
      <c r="D19" s="349"/>
    </row>
    <row r="20" spans="1:4" s="344" customFormat="1" ht="12.75">
      <c r="A20" s="346" t="s">
        <v>580</v>
      </c>
      <c r="B20" s="347" t="s">
        <v>581</v>
      </c>
      <c r="C20" s="349"/>
      <c r="D20" s="349"/>
    </row>
    <row r="21" spans="1:4" s="344" customFormat="1" ht="12.75">
      <c r="A21" s="346" t="s">
        <v>134</v>
      </c>
      <c r="B21" s="347" t="s">
        <v>583</v>
      </c>
      <c r="C21" s="349"/>
      <c r="D21" s="349"/>
    </row>
    <row r="22" spans="1:4" s="344" customFormat="1" ht="12.75">
      <c r="A22" s="346" t="s">
        <v>578</v>
      </c>
      <c r="B22" s="347" t="s">
        <v>579</v>
      </c>
      <c r="C22" s="349"/>
      <c r="D22" s="349"/>
    </row>
    <row r="23" spans="1:4" s="344" customFormat="1" ht="12.75">
      <c r="A23" s="346" t="s">
        <v>580</v>
      </c>
      <c r="B23" s="347" t="s">
        <v>581</v>
      </c>
      <c r="C23" s="349"/>
      <c r="D23" s="349"/>
    </row>
    <row r="24" spans="1:4" s="344" customFormat="1" ht="12.75">
      <c r="A24" s="346" t="s">
        <v>136</v>
      </c>
      <c r="B24" s="347" t="s">
        <v>584</v>
      </c>
      <c r="C24" s="349"/>
      <c r="D24" s="349"/>
    </row>
    <row r="25" spans="1:4" s="344" customFormat="1" ht="12.75">
      <c r="A25" s="350">
        <v>1</v>
      </c>
      <c r="B25" s="351" t="s">
        <v>579</v>
      </c>
      <c r="C25" s="349"/>
      <c r="D25" s="349"/>
    </row>
    <row r="26" spans="1:4" s="344" customFormat="1" ht="12.75">
      <c r="A26" s="350">
        <v>2</v>
      </c>
      <c r="B26" s="351" t="s">
        <v>581</v>
      </c>
      <c r="C26" s="349"/>
      <c r="D26" s="349"/>
    </row>
    <row r="27" spans="1:4" s="344" customFormat="1" ht="12.75">
      <c r="A27" s="594" t="s">
        <v>585</v>
      </c>
      <c r="B27" s="594"/>
      <c r="C27" s="594"/>
      <c r="D27" s="594"/>
    </row>
    <row r="28" spans="1:4" s="344" customFormat="1" ht="12.75">
      <c r="A28" s="352"/>
      <c r="B28" s="353"/>
      <c r="C28" s="353"/>
      <c r="D28" s="353"/>
    </row>
    <row r="29" spans="1:4" s="344" customFormat="1" ht="12.75">
      <c r="A29" s="354" t="s">
        <v>190</v>
      </c>
      <c r="B29" s="355"/>
      <c r="C29" s="353"/>
      <c r="D29" s="356" t="s">
        <v>191</v>
      </c>
    </row>
    <row r="30" spans="1:4" s="344" customFormat="1" ht="12.75">
      <c r="A30" s="357" t="s">
        <v>192</v>
      </c>
      <c r="B30" s="355"/>
      <c r="C30" s="353"/>
      <c r="D30" s="358" t="s">
        <v>193</v>
      </c>
    </row>
    <row r="31" spans="1:4">
      <c r="A31" s="355"/>
      <c r="B31" s="355"/>
      <c r="C31" s="359"/>
      <c r="D31" s="360"/>
    </row>
    <row r="32" spans="1:4">
      <c r="A32" s="355"/>
      <c r="B32" s="355"/>
      <c r="C32" s="359"/>
      <c r="D32" s="360"/>
    </row>
    <row r="33" spans="1:4">
      <c r="A33" s="355"/>
      <c r="B33" s="355"/>
      <c r="C33" s="359"/>
      <c r="D33" s="360"/>
    </row>
    <row r="34" spans="1:4">
      <c r="A34" s="355"/>
      <c r="B34" s="355"/>
      <c r="C34" s="359"/>
      <c r="D34" s="360"/>
    </row>
    <row r="35" spans="1:4">
      <c r="A35" s="355"/>
      <c r="B35" s="355"/>
      <c r="C35" s="359"/>
      <c r="D35" s="360"/>
    </row>
    <row r="36" spans="1:4">
      <c r="A36" s="355"/>
      <c r="B36" s="355"/>
      <c r="C36" s="359"/>
      <c r="D36" s="360"/>
    </row>
    <row r="37" spans="1:4">
      <c r="A37" s="361"/>
      <c r="B37" s="361"/>
      <c r="C37" s="362"/>
      <c r="D37" s="363"/>
    </row>
    <row r="38" spans="1:4" s="368" customFormat="1">
      <c r="A38" s="364" t="s">
        <v>257</v>
      </c>
      <c r="B38" s="365"/>
      <c r="C38" s="366"/>
      <c r="D38" s="367" t="s">
        <v>586</v>
      </c>
    </row>
    <row r="39" spans="1:4">
      <c r="A39" s="369" t="s">
        <v>546</v>
      </c>
      <c r="B39" s="355"/>
      <c r="C39" s="370"/>
      <c r="D39" s="370"/>
    </row>
    <row r="40" spans="1:4">
      <c r="A40" s="355" t="s">
        <v>258</v>
      </c>
      <c r="B40" s="355"/>
      <c r="C40" s="359"/>
      <c r="D40" s="359"/>
    </row>
    <row r="41" spans="1:4">
      <c r="A41" s="341"/>
    </row>
  </sheetData>
  <mergeCells count="17">
    <mergeCell ref="A12:D12"/>
    <mergeCell ref="A13:A14"/>
    <mergeCell ref="B13:B14"/>
    <mergeCell ref="C13:D13"/>
    <mergeCell ref="A27:D27"/>
    <mergeCell ref="A8:B8"/>
    <mergeCell ref="C8:D8"/>
    <mergeCell ref="A9:B9"/>
    <mergeCell ref="C9:D9"/>
    <mergeCell ref="A10:B10"/>
    <mergeCell ref="C10:D10"/>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dimension ref="A1:M44"/>
  <sheetViews>
    <sheetView view="pageBreakPreview" zoomScale="85" zoomScaleSheetLayoutView="85" workbookViewId="0">
      <selection activeCell="K20" sqref="K20"/>
    </sheetView>
  </sheetViews>
  <sheetFormatPr defaultColWidth="9.140625" defaultRowHeight="12.75"/>
  <cols>
    <col min="1" max="1" width="6.85546875" style="396" customWidth="1"/>
    <col min="2" max="2" width="48.28515625" style="373" customWidth="1"/>
    <col min="3" max="3" width="12.28515625" style="397" customWidth="1"/>
    <col min="4" max="4" width="15.42578125" style="397" customWidth="1"/>
    <col min="5" max="5" width="15.7109375" style="397" customWidth="1"/>
    <col min="6" max="6" width="20.42578125" style="397" customWidth="1"/>
    <col min="7" max="7" width="24.28515625" style="373" customWidth="1"/>
    <col min="8" max="8" width="19.140625" style="372" bestFit="1" customWidth="1"/>
    <col min="9" max="9" width="9.140625" style="373"/>
    <col min="10" max="10" width="12.85546875" style="373" bestFit="1" customWidth="1"/>
    <col min="11" max="11" width="5.42578125" style="373" bestFit="1" customWidth="1"/>
    <col min="12" max="12" width="9.140625" style="373" customWidth="1"/>
    <col min="13" max="13" width="24.5703125" style="373" bestFit="1" customWidth="1"/>
    <col min="14" max="16384" width="9.140625" style="373"/>
  </cols>
  <sheetData>
    <row r="1" spans="1:13" ht="33.75" customHeight="1">
      <c r="A1" s="595" t="s">
        <v>587</v>
      </c>
      <c r="B1" s="595"/>
      <c r="C1" s="595"/>
      <c r="D1" s="595"/>
      <c r="E1" s="595"/>
      <c r="F1" s="595"/>
      <c r="G1" s="595"/>
    </row>
    <row r="2" spans="1:13" ht="34.5" customHeight="1">
      <c r="A2" s="596" t="s">
        <v>560</v>
      </c>
      <c r="B2" s="596"/>
      <c r="C2" s="596"/>
      <c r="D2" s="596"/>
      <c r="E2" s="596"/>
      <c r="F2" s="596"/>
      <c r="G2" s="596"/>
    </row>
    <row r="3" spans="1:13" ht="39.75" customHeight="1">
      <c r="A3" s="597" t="s">
        <v>588</v>
      </c>
      <c r="B3" s="597"/>
      <c r="C3" s="597"/>
      <c r="D3" s="597"/>
      <c r="E3" s="597"/>
      <c r="F3" s="597"/>
      <c r="G3" s="597"/>
    </row>
    <row r="4" spans="1:13">
      <c r="A4" s="598" t="str">
        <f>'BC Han muc nuoc ngoai'!A5:D5</f>
        <v>Tháng 6 năm 2020/June 2020</v>
      </c>
      <c r="B4" s="599"/>
      <c r="C4" s="599"/>
      <c r="D4" s="599"/>
      <c r="E4" s="599"/>
      <c r="F4" s="599"/>
      <c r="G4" s="599"/>
    </row>
    <row r="5" spans="1:13">
      <c r="A5" s="374"/>
      <c r="B5" s="374"/>
      <c r="C5" s="374"/>
      <c r="D5" s="374"/>
      <c r="E5" s="374"/>
      <c r="F5" s="374"/>
      <c r="G5" s="374"/>
    </row>
    <row r="6" spans="1:13" s="376" customFormat="1" ht="28.5" customHeight="1">
      <c r="A6" s="600" t="s">
        <v>589</v>
      </c>
      <c r="B6" s="600"/>
      <c r="C6" s="601" t="s">
        <v>544</v>
      </c>
      <c r="D6" s="602"/>
      <c r="E6" s="602"/>
      <c r="F6" s="602"/>
      <c r="G6" s="602"/>
      <c r="H6" s="375"/>
    </row>
    <row r="7" spans="1:13" s="376" customFormat="1" ht="28.5" customHeight="1">
      <c r="A7" s="600" t="s">
        <v>568</v>
      </c>
      <c r="B7" s="600"/>
      <c r="C7" s="603" t="s">
        <v>590</v>
      </c>
      <c r="D7" s="603"/>
      <c r="E7" s="603"/>
      <c r="F7" s="603"/>
      <c r="G7" s="603"/>
      <c r="H7" s="375"/>
    </row>
    <row r="8" spans="1:13" s="376" customFormat="1" ht="28.5" customHeight="1">
      <c r="A8" s="600" t="s">
        <v>591</v>
      </c>
      <c r="B8" s="600"/>
      <c r="C8" s="601" t="s">
        <v>352</v>
      </c>
      <c r="D8" s="602"/>
      <c r="E8" s="602"/>
      <c r="F8" s="602"/>
      <c r="G8" s="602"/>
      <c r="H8" s="375"/>
    </row>
    <row r="9" spans="1:13" s="376" customFormat="1" ht="24.75" customHeight="1">
      <c r="A9" s="604" t="s">
        <v>571</v>
      </c>
      <c r="B9" s="604"/>
      <c r="C9" s="605" t="str">
        <f>'BC Han muc nuoc ngoai'!C10:D10</f>
        <v>Ngày 04 tháng 07 năm 2020
04 Jul 2020</v>
      </c>
      <c r="D9" s="605"/>
      <c r="E9" s="605"/>
      <c r="F9" s="377"/>
      <c r="G9" s="378"/>
      <c r="H9" s="375"/>
    </row>
    <row r="10" spans="1:13" s="376" customFormat="1" ht="9" customHeight="1">
      <c r="A10" s="343"/>
      <c r="B10" s="343"/>
      <c r="C10" s="379"/>
      <c r="D10" s="377"/>
      <c r="E10" s="377"/>
      <c r="F10" s="377"/>
      <c r="G10" s="378"/>
      <c r="H10" s="375"/>
    </row>
    <row r="11" spans="1:13" ht="10.15" customHeight="1">
      <c r="A11" s="380"/>
      <c r="B11" s="380"/>
      <c r="C11" s="380"/>
      <c r="D11" s="380"/>
      <c r="E11" s="380"/>
      <c r="F11" s="380"/>
      <c r="G11" s="380"/>
    </row>
    <row r="12" spans="1:13" ht="18" customHeight="1">
      <c r="A12" s="381" t="s">
        <v>592</v>
      </c>
      <c r="B12" s="381"/>
      <c r="C12" s="381"/>
      <c r="D12" s="381"/>
      <c r="E12" s="381"/>
      <c r="F12" s="381"/>
      <c r="G12" s="382"/>
    </row>
    <row r="13" spans="1:13" ht="30.75" customHeight="1">
      <c r="A13" s="607" t="s">
        <v>593</v>
      </c>
      <c r="B13" s="607" t="s">
        <v>270</v>
      </c>
      <c r="C13" s="609" t="s">
        <v>345</v>
      </c>
      <c r="D13" s="610"/>
      <c r="E13" s="609" t="s">
        <v>594</v>
      </c>
      <c r="F13" s="610"/>
      <c r="G13" s="607" t="s">
        <v>595</v>
      </c>
      <c r="M13" s="383"/>
    </row>
    <row r="14" spans="1:13" ht="28.5" customHeight="1">
      <c r="A14" s="608"/>
      <c r="B14" s="608"/>
      <c r="C14" s="384" t="s">
        <v>575</v>
      </c>
      <c r="D14" s="384" t="s">
        <v>596</v>
      </c>
      <c r="E14" s="384" t="s">
        <v>575</v>
      </c>
      <c r="F14" s="384" t="s">
        <v>596</v>
      </c>
      <c r="G14" s="608"/>
      <c r="M14" s="383"/>
    </row>
    <row r="15" spans="1:13" s="389" customFormat="1" ht="25.5">
      <c r="A15" s="385" t="s">
        <v>89</v>
      </c>
      <c r="B15" s="76" t="s">
        <v>597</v>
      </c>
      <c r="C15" s="386"/>
      <c r="D15" s="386"/>
      <c r="E15" s="386"/>
      <c r="F15" s="386"/>
      <c r="G15" s="387"/>
      <c r="H15" s="388"/>
    </row>
    <row r="16" spans="1:13" s="389" customFormat="1" ht="25.5">
      <c r="A16" s="385"/>
      <c r="B16" s="76" t="s">
        <v>598</v>
      </c>
      <c r="C16" s="386"/>
      <c r="D16" s="386"/>
      <c r="E16" s="386"/>
      <c r="F16" s="386"/>
      <c r="G16" s="387"/>
      <c r="H16" s="388"/>
    </row>
    <row r="17" spans="1:13" s="389" customFormat="1" ht="25.5">
      <c r="A17" s="385"/>
      <c r="B17" s="76" t="s">
        <v>599</v>
      </c>
      <c r="C17" s="386"/>
      <c r="D17" s="386"/>
      <c r="E17" s="386"/>
      <c r="F17" s="386"/>
      <c r="G17" s="387"/>
      <c r="H17" s="388"/>
    </row>
    <row r="18" spans="1:13" s="389" customFormat="1" ht="25.5">
      <c r="A18" s="385"/>
      <c r="B18" s="76" t="s">
        <v>443</v>
      </c>
      <c r="C18" s="386"/>
      <c r="D18" s="386"/>
      <c r="E18" s="386"/>
      <c r="F18" s="386"/>
      <c r="G18" s="387"/>
      <c r="H18" s="388"/>
    </row>
    <row r="19" spans="1:13" s="389" customFormat="1" ht="25.5">
      <c r="A19" s="385" t="s">
        <v>94</v>
      </c>
      <c r="B19" s="76" t="s">
        <v>444</v>
      </c>
      <c r="C19" s="386"/>
      <c r="D19" s="386"/>
      <c r="E19" s="386"/>
      <c r="F19" s="386"/>
      <c r="G19" s="387"/>
      <c r="H19" s="388"/>
    </row>
    <row r="20" spans="1:13" s="389" customFormat="1" ht="25.5">
      <c r="A20" s="385" t="s">
        <v>98</v>
      </c>
      <c r="B20" s="76" t="s">
        <v>600</v>
      </c>
      <c r="C20" s="386"/>
      <c r="D20" s="386"/>
      <c r="E20" s="386"/>
      <c r="F20" s="386"/>
      <c r="G20" s="387"/>
      <c r="H20" s="388"/>
    </row>
    <row r="21" spans="1:13" s="389" customFormat="1" ht="25.5">
      <c r="A21" s="385" t="s">
        <v>100</v>
      </c>
      <c r="B21" s="76" t="s">
        <v>449</v>
      </c>
      <c r="C21" s="386"/>
      <c r="D21" s="386"/>
      <c r="E21" s="386"/>
      <c r="F21" s="386"/>
      <c r="G21" s="387"/>
      <c r="H21" s="388"/>
    </row>
    <row r="22" spans="1:13" s="389" customFormat="1" ht="38.25">
      <c r="A22" s="385" t="s">
        <v>102</v>
      </c>
      <c r="B22" s="76" t="s">
        <v>601</v>
      </c>
      <c r="C22" s="386"/>
      <c r="D22" s="386"/>
      <c r="E22" s="386"/>
      <c r="F22" s="386"/>
      <c r="G22" s="387"/>
      <c r="H22" s="388"/>
    </row>
    <row r="23" spans="1:13" s="389" customFormat="1" ht="25.5">
      <c r="A23" s="385" t="s">
        <v>104</v>
      </c>
      <c r="B23" s="76" t="s">
        <v>452</v>
      </c>
      <c r="C23" s="386"/>
      <c r="D23" s="386"/>
      <c r="E23" s="386"/>
      <c r="F23" s="386"/>
      <c r="G23" s="387"/>
      <c r="H23" s="388"/>
    </row>
    <row r="24" spans="1:13" s="389" customFormat="1" ht="25.5">
      <c r="A24" s="385" t="s">
        <v>106</v>
      </c>
      <c r="B24" s="76" t="s">
        <v>453</v>
      </c>
      <c r="C24" s="386"/>
      <c r="D24" s="386"/>
      <c r="E24" s="386"/>
      <c r="F24" s="386"/>
      <c r="G24" s="387"/>
      <c r="H24" s="388"/>
    </row>
    <row r="25" spans="1:13" s="389" customFormat="1" ht="25.5">
      <c r="A25" s="385" t="s">
        <v>108</v>
      </c>
      <c r="B25" s="76" t="s">
        <v>602</v>
      </c>
      <c r="C25" s="390"/>
      <c r="D25" s="390"/>
      <c r="E25" s="390"/>
      <c r="F25" s="390"/>
      <c r="G25" s="391"/>
      <c r="H25" s="388"/>
    </row>
    <row r="26" spans="1:13" ht="30.75" customHeight="1">
      <c r="A26" s="607" t="s">
        <v>593</v>
      </c>
      <c r="B26" s="607" t="s">
        <v>275</v>
      </c>
      <c r="C26" s="609" t="s">
        <v>345</v>
      </c>
      <c r="D26" s="610"/>
      <c r="E26" s="609" t="s">
        <v>594</v>
      </c>
      <c r="F26" s="610"/>
      <c r="G26" s="607" t="s">
        <v>595</v>
      </c>
      <c r="M26" s="383"/>
    </row>
    <row r="27" spans="1:13" ht="28.5" customHeight="1">
      <c r="A27" s="608"/>
      <c r="B27" s="608"/>
      <c r="C27" s="384" t="s">
        <v>575</v>
      </c>
      <c r="D27" s="384" t="s">
        <v>596</v>
      </c>
      <c r="E27" s="384" t="s">
        <v>575</v>
      </c>
      <c r="F27" s="384" t="s">
        <v>596</v>
      </c>
      <c r="G27" s="608"/>
      <c r="M27" s="383"/>
    </row>
    <row r="28" spans="1:13" s="389" customFormat="1" ht="38.25">
      <c r="A28" s="385" t="s">
        <v>111</v>
      </c>
      <c r="B28" s="76" t="s">
        <v>603</v>
      </c>
      <c r="C28" s="390"/>
      <c r="D28" s="390"/>
      <c r="E28" s="390"/>
      <c r="F28" s="390"/>
      <c r="G28" s="387"/>
      <c r="H28" s="388"/>
    </row>
    <row r="29" spans="1:13" s="389" customFormat="1" ht="25.5">
      <c r="A29" s="385" t="s">
        <v>113</v>
      </c>
      <c r="B29" s="76" t="s">
        <v>457</v>
      </c>
      <c r="C29" s="386"/>
      <c r="D29" s="386"/>
      <c r="E29" s="386"/>
      <c r="F29" s="386"/>
      <c r="G29" s="387"/>
      <c r="H29" s="388"/>
    </row>
    <row r="30" spans="1:13" s="389" customFormat="1" ht="25.5">
      <c r="A30" s="385" t="s">
        <v>115</v>
      </c>
      <c r="B30" s="76" t="s">
        <v>465</v>
      </c>
      <c r="C30" s="390"/>
      <c r="D30" s="390"/>
      <c r="E30" s="390"/>
      <c r="F30" s="390"/>
      <c r="G30" s="391"/>
      <c r="H30" s="388"/>
    </row>
    <row r="31" spans="1:13" s="389" customFormat="1" ht="15">
      <c r="A31" s="606" t="s">
        <v>585</v>
      </c>
      <c r="B31" s="606"/>
      <c r="C31" s="606"/>
      <c r="D31" s="606"/>
      <c r="E31" s="606"/>
      <c r="F31" s="606"/>
      <c r="G31" s="606"/>
      <c r="H31" s="388"/>
    </row>
    <row r="32" spans="1:13" s="389" customFormat="1" ht="15">
      <c r="A32" s="392"/>
      <c r="B32" s="393"/>
      <c r="C32" s="394"/>
      <c r="D32" s="394"/>
      <c r="E32" s="394"/>
      <c r="F32" s="394"/>
      <c r="G32" s="395"/>
      <c r="H32" s="388"/>
    </row>
    <row r="33" spans="1:13" s="372" customFormat="1" ht="11.25" customHeight="1">
      <c r="A33" s="396"/>
      <c r="B33" s="373"/>
      <c r="C33" s="397"/>
      <c r="D33" s="397"/>
      <c r="E33" s="397"/>
      <c r="F33" s="397"/>
      <c r="G33" s="373"/>
      <c r="I33" s="373"/>
      <c r="J33" s="373"/>
      <c r="K33" s="373"/>
      <c r="L33" s="373"/>
      <c r="M33" s="373"/>
    </row>
    <row r="34" spans="1:13" s="372" customFormat="1" ht="5.25" customHeight="1">
      <c r="A34" s="373"/>
      <c r="B34" s="398"/>
      <c r="C34" s="373"/>
      <c r="D34" s="373"/>
      <c r="E34" s="373"/>
      <c r="F34" s="373"/>
      <c r="G34" s="373"/>
      <c r="I34" s="373"/>
      <c r="J34" s="373"/>
      <c r="K34" s="373"/>
      <c r="L34" s="373"/>
      <c r="M34" s="373"/>
    </row>
    <row r="35" spans="1:13" s="372" customFormat="1" ht="12.75" customHeight="1">
      <c r="A35" s="399" t="s">
        <v>190</v>
      </c>
      <c r="B35" s="399"/>
      <c r="C35" s="400"/>
      <c r="D35" s="400"/>
      <c r="E35" s="400" t="s">
        <v>191</v>
      </c>
      <c r="F35" s="400"/>
      <c r="G35" s="400"/>
      <c r="I35" s="373"/>
      <c r="J35" s="373"/>
      <c r="K35" s="373"/>
      <c r="L35" s="373"/>
      <c r="M35" s="373"/>
    </row>
    <row r="36" spans="1:13" s="372" customFormat="1">
      <c r="A36" s="401" t="s">
        <v>192</v>
      </c>
      <c r="B36" s="401"/>
      <c r="C36" s="402"/>
      <c r="D36" s="402"/>
      <c r="E36" s="402" t="s">
        <v>193</v>
      </c>
      <c r="F36" s="400"/>
      <c r="G36" s="400"/>
      <c r="I36" s="373"/>
      <c r="J36" s="373"/>
      <c r="K36" s="373"/>
      <c r="L36" s="373"/>
      <c r="M36" s="373"/>
    </row>
    <row r="37" spans="1:13" s="372" customFormat="1">
      <c r="A37" s="403"/>
      <c r="B37" s="403"/>
      <c r="C37" s="404"/>
      <c r="D37" s="404"/>
      <c r="E37" s="404"/>
      <c r="F37" s="404"/>
      <c r="G37" s="380"/>
      <c r="I37" s="373"/>
      <c r="J37" s="373"/>
      <c r="K37" s="373"/>
      <c r="L37" s="373"/>
      <c r="M37" s="373"/>
    </row>
    <row r="38" spans="1:13" s="372" customFormat="1">
      <c r="A38" s="403"/>
      <c r="B38" s="403"/>
      <c r="C38" s="404"/>
      <c r="D38" s="404"/>
      <c r="E38" s="404"/>
      <c r="F38" s="404"/>
      <c r="G38" s="380"/>
      <c r="I38" s="373"/>
      <c r="J38" s="373"/>
      <c r="K38" s="373"/>
      <c r="L38" s="373"/>
      <c r="M38" s="373"/>
    </row>
    <row r="39" spans="1:13" s="372" customFormat="1">
      <c r="A39" s="403"/>
      <c r="B39" s="403"/>
      <c r="C39" s="404"/>
      <c r="D39" s="404"/>
      <c r="E39" s="404"/>
      <c r="F39" s="404"/>
      <c r="G39" s="380"/>
      <c r="I39" s="373"/>
      <c r="J39" s="373"/>
      <c r="K39" s="373"/>
      <c r="L39" s="373"/>
      <c r="M39" s="373"/>
    </row>
    <row r="40" spans="1:13" s="372" customFormat="1">
      <c r="A40" s="403"/>
      <c r="B40" s="403"/>
      <c r="C40" s="404"/>
      <c r="D40" s="404"/>
      <c r="E40" s="404"/>
      <c r="F40" s="404"/>
      <c r="G40" s="380"/>
      <c r="I40" s="373"/>
      <c r="J40" s="373"/>
      <c r="K40" s="373"/>
      <c r="L40" s="373"/>
      <c r="M40" s="373"/>
    </row>
    <row r="41" spans="1:13" s="372" customFormat="1" ht="65.25" customHeight="1">
      <c r="A41" s="405"/>
      <c r="B41" s="405"/>
      <c r="C41" s="406"/>
      <c r="D41" s="406"/>
      <c r="E41" s="406"/>
      <c r="F41" s="406"/>
      <c r="G41" s="407"/>
      <c r="I41" s="373"/>
      <c r="J41" s="373"/>
      <c r="K41" s="373"/>
      <c r="L41" s="373"/>
      <c r="M41" s="373"/>
    </row>
    <row r="42" spans="1:13" s="411" customFormat="1">
      <c r="A42" s="408" t="s">
        <v>604</v>
      </c>
      <c r="B42" s="408"/>
      <c r="C42" s="408"/>
      <c r="D42" s="366"/>
      <c r="E42" s="409" t="s">
        <v>586</v>
      </c>
      <c r="F42" s="410"/>
      <c r="G42" s="408"/>
      <c r="I42" s="412"/>
      <c r="J42" s="412"/>
      <c r="K42" s="412"/>
      <c r="L42" s="412"/>
      <c r="M42" s="412"/>
    </row>
    <row r="43" spans="1:13" s="411" customFormat="1">
      <c r="A43" s="413" t="s">
        <v>546</v>
      </c>
      <c r="B43" s="413"/>
      <c r="C43" s="413"/>
      <c r="D43" s="370"/>
      <c r="E43" s="370"/>
      <c r="F43" s="370"/>
      <c r="G43" s="413"/>
      <c r="I43" s="412"/>
      <c r="J43" s="412"/>
      <c r="K43" s="412"/>
      <c r="L43" s="412"/>
      <c r="M43" s="412"/>
    </row>
    <row r="44" spans="1:13" s="411" customFormat="1">
      <c r="A44" s="414" t="s">
        <v>258</v>
      </c>
      <c r="B44" s="414"/>
      <c r="C44" s="414"/>
      <c r="D44" s="414"/>
      <c r="E44" s="413"/>
      <c r="F44" s="413"/>
      <c r="G44" s="413"/>
      <c r="I44" s="412"/>
      <c r="J44" s="412"/>
      <c r="K44" s="412"/>
      <c r="L44" s="412"/>
      <c r="M44" s="412"/>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C8:G8"/>
    <mergeCell ref="A9:B9"/>
    <mergeCell ref="C9:E9"/>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73" customWidth="1"/>
    <col min="2" max="2" width="50" style="373" customWidth="1"/>
    <col min="3" max="3" width="25.85546875" style="415" customWidth="1"/>
    <col min="4" max="7" width="21.7109375" style="415" customWidth="1"/>
    <col min="8" max="8" width="10.7109375" style="373" bestFit="1" customWidth="1"/>
    <col min="9" max="9" width="16" style="373" bestFit="1" customWidth="1"/>
    <col min="10" max="10" width="10.7109375" style="373" bestFit="1" customWidth="1"/>
    <col min="11" max="16384" width="9.140625" style="373"/>
  </cols>
  <sheetData>
    <row r="1" spans="1:7" ht="31.5" customHeight="1">
      <c r="A1" s="612" t="s">
        <v>587</v>
      </c>
      <c r="B1" s="612"/>
      <c r="C1" s="612"/>
      <c r="D1" s="612"/>
      <c r="E1" s="612"/>
      <c r="F1" s="612"/>
      <c r="G1" s="612"/>
    </row>
    <row r="2" spans="1:7" ht="37.15" customHeight="1">
      <c r="A2" s="596" t="s">
        <v>560</v>
      </c>
      <c r="B2" s="596"/>
      <c r="C2" s="596"/>
      <c r="D2" s="596"/>
      <c r="E2" s="596"/>
      <c r="F2" s="596"/>
      <c r="G2" s="596"/>
    </row>
    <row r="3" spans="1:7" ht="35.25" customHeight="1">
      <c r="A3" s="597" t="s">
        <v>588</v>
      </c>
      <c r="B3" s="597"/>
      <c r="C3" s="597"/>
      <c r="D3" s="597"/>
      <c r="E3" s="597"/>
      <c r="F3" s="597"/>
      <c r="G3" s="597"/>
    </row>
    <row r="4" spans="1:7">
      <c r="A4" s="599" t="str">
        <f>'ngay thang'!B10</f>
        <v>Tháng 6 năm 2020/June 2020</v>
      </c>
      <c r="B4" s="599"/>
      <c r="C4" s="599"/>
      <c r="D4" s="599"/>
      <c r="E4" s="599"/>
      <c r="F4" s="599"/>
      <c r="G4" s="599"/>
    </row>
    <row r="5" spans="1:7" ht="5.25" customHeight="1">
      <c r="A5" s="374"/>
      <c r="B5" s="599"/>
      <c r="C5" s="599"/>
      <c r="D5" s="599"/>
      <c r="E5" s="599"/>
      <c r="F5" s="374"/>
    </row>
    <row r="6" spans="1:7" ht="28.5" customHeight="1">
      <c r="A6" s="600" t="s">
        <v>589</v>
      </c>
      <c r="B6" s="600"/>
      <c r="C6" s="605" t="s">
        <v>544</v>
      </c>
      <c r="D6" s="611"/>
      <c r="E6" s="611"/>
      <c r="F6" s="611"/>
      <c r="G6" s="611"/>
    </row>
    <row r="7" spans="1:7" ht="28.5" customHeight="1">
      <c r="A7" s="600" t="s">
        <v>568</v>
      </c>
      <c r="B7" s="600"/>
      <c r="C7" s="613" t="s">
        <v>605</v>
      </c>
      <c r="D7" s="613"/>
      <c r="E7" s="613"/>
      <c r="F7" s="613"/>
      <c r="G7" s="613"/>
    </row>
    <row r="8" spans="1:7" ht="28.5" customHeight="1">
      <c r="A8" s="600" t="s">
        <v>591</v>
      </c>
      <c r="B8" s="600"/>
      <c r="C8" s="605" t="s">
        <v>352</v>
      </c>
      <c r="D8" s="611"/>
      <c r="E8" s="416"/>
      <c r="F8" s="416"/>
      <c r="G8" s="416"/>
    </row>
    <row r="9" spans="1:7" s="376" customFormat="1" ht="24" customHeight="1">
      <c r="A9" s="614" t="s">
        <v>606</v>
      </c>
      <c r="B9" s="604"/>
      <c r="C9" s="605" t="str">
        <f>'[1]BC TS DT nuoc ngoai'!C9:E9</f>
        <v>Ngày 02 tháng 03 năm 2020
02 March 2020</v>
      </c>
      <c r="D9" s="605"/>
      <c r="E9" s="417"/>
      <c r="F9" s="417"/>
      <c r="G9" s="377"/>
    </row>
    <row r="10" spans="1:7" ht="11.25" customHeight="1">
      <c r="A10" s="418"/>
      <c r="B10" s="418"/>
      <c r="C10" s="418"/>
      <c r="D10" s="418"/>
      <c r="E10" s="418"/>
      <c r="F10" s="418"/>
      <c r="G10" s="418"/>
    </row>
    <row r="11" spans="1:7" s="376" customFormat="1" ht="18.600000000000001" customHeight="1">
      <c r="A11" s="419" t="s">
        <v>607</v>
      </c>
      <c r="B11" s="419"/>
      <c r="C11" s="419"/>
      <c r="D11" s="419"/>
      <c r="E11" s="419"/>
      <c r="F11" s="419"/>
      <c r="G11" s="420"/>
    </row>
    <row r="12" spans="1:7" ht="60" customHeight="1">
      <c r="A12" s="615" t="s">
        <v>593</v>
      </c>
      <c r="B12" s="615" t="s">
        <v>608</v>
      </c>
      <c r="C12" s="617" t="s">
        <v>345</v>
      </c>
      <c r="D12" s="618"/>
      <c r="E12" s="617" t="s">
        <v>594</v>
      </c>
      <c r="F12" s="618"/>
      <c r="G12" s="619" t="s">
        <v>609</v>
      </c>
    </row>
    <row r="13" spans="1:7" ht="60" customHeight="1">
      <c r="A13" s="616"/>
      <c r="B13" s="616"/>
      <c r="C13" s="421" t="s">
        <v>575</v>
      </c>
      <c r="D13" s="421" t="s">
        <v>596</v>
      </c>
      <c r="E13" s="421" t="s">
        <v>575</v>
      </c>
      <c r="F13" s="421" t="s">
        <v>596</v>
      </c>
      <c r="G13" s="620"/>
    </row>
    <row r="14" spans="1:7" s="424" customFormat="1" ht="51">
      <c r="A14" s="422" t="s">
        <v>46</v>
      </c>
      <c r="B14" s="80" t="s">
        <v>610</v>
      </c>
      <c r="C14" s="423"/>
      <c r="D14" s="423"/>
      <c r="E14" s="423"/>
      <c r="F14" s="423"/>
      <c r="G14" s="423"/>
    </row>
    <row r="15" spans="1:7" s="424" customFormat="1" ht="25.5">
      <c r="A15" s="385">
        <v>1</v>
      </c>
      <c r="B15" s="76" t="s">
        <v>470</v>
      </c>
      <c r="C15" s="425"/>
      <c r="D15" s="425"/>
      <c r="E15" s="425"/>
      <c r="F15" s="425"/>
      <c r="G15" s="425"/>
    </row>
    <row r="16" spans="1:7" s="424" customFormat="1" ht="25.5">
      <c r="A16" s="385">
        <v>2</v>
      </c>
      <c r="B16" s="76" t="s">
        <v>611</v>
      </c>
      <c r="C16" s="425"/>
      <c r="D16" s="425"/>
      <c r="E16" s="425"/>
      <c r="F16" s="425"/>
      <c r="G16" s="425"/>
    </row>
    <row r="17" spans="1:7" s="424" customFormat="1" ht="25.5">
      <c r="A17" s="385">
        <v>3</v>
      </c>
      <c r="B17" s="76" t="s">
        <v>612</v>
      </c>
      <c r="C17" s="425"/>
      <c r="D17" s="425"/>
      <c r="E17" s="425"/>
      <c r="F17" s="425"/>
      <c r="G17" s="423"/>
    </row>
    <row r="18" spans="1:7" s="424" customFormat="1" ht="25.5">
      <c r="A18" s="422" t="s">
        <v>56</v>
      </c>
      <c r="B18" s="80" t="s">
        <v>613</v>
      </c>
      <c r="C18" s="423"/>
      <c r="D18" s="423"/>
      <c r="E18" s="423"/>
      <c r="F18" s="423"/>
      <c r="G18" s="423"/>
    </row>
    <row r="19" spans="1:7" s="424" customFormat="1" ht="25.5">
      <c r="A19" s="385">
        <v>1</v>
      </c>
      <c r="B19" s="76" t="s">
        <v>614</v>
      </c>
      <c r="C19" s="425"/>
      <c r="D19" s="425"/>
      <c r="E19" s="425"/>
      <c r="F19" s="425"/>
      <c r="G19" s="425"/>
    </row>
    <row r="20" spans="1:7" s="424" customFormat="1" ht="25.5">
      <c r="A20" s="385">
        <v>2</v>
      </c>
      <c r="B20" s="76" t="s">
        <v>483</v>
      </c>
      <c r="C20" s="425"/>
      <c r="D20" s="425"/>
      <c r="E20" s="425"/>
      <c r="F20" s="425"/>
      <c r="G20" s="425"/>
    </row>
    <row r="21" spans="1:7" s="424" customFormat="1" ht="51">
      <c r="A21" s="422" t="s">
        <v>134</v>
      </c>
      <c r="B21" s="80" t="s">
        <v>615</v>
      </c>
      <c r="C21" s="423"/>
      <c r="D21" s="423"/>
      <c r="E21" s="423"/>
      <c r="F21" s="423"/>
      <c r="G21" s="423"/>
    </row>
    <row r="22" spans="1:7" s="424" customFormat="1" ht="25.5">
      <c r="A22" s="422" t="s">
        <v>136</v>
      </c>
      <c r="B22" s="80" t="s">
        <v>616</v>
      </c>
      <c r="C22" s="423"/>
      <c r="D22" s="423"/>
      <c r="E22" s="423"/>
      <c r="F22" s="423"/>
      <c r="G22" s="423"/>
    </row>
    <row r="23" spans="1:7" s="424" customFormat="1" ht="25.5">
      <c r="A23" s="385">
        <v>1</v>
      </c>
      <c r="B23" s="76" t="s">
        <v>487</v>
      </c>
      <c r="C23" s="425"/>
      <c r="D23" s="425"/>
      <c r="E23" s="425"/>
      <c r="F23" s="425"/>
      <c r="G23" s="425"/>
    </row>
    <row r="24" spans="1:7" ht="25.5">
      <c r="A24" s="385">
        <v>2</v>
      </c>
      <c r="B24" s="76" t="s">
        <v>488</v>
      </c>
      <c r="C24" s="425"/>
      <c r="D24" s="425"/>
      <c r="E24" s="425"/>
      <c r="F24" s="425"/>
      <c r="G24" s="425"/>
    </row>
    <row r="25" spans="1:7">
      <c r="A25" s="606" t="s">
        <v>585</v>
      </c>
      <c r="B25" s="606"/>
      <c r="C25" s="606"/>
      <c r="D25" s="606"/>
      <c r="E25" s="606"/>
      <c r="F25" s="606"/>
      <c r="G25" s="606"/>
    </row>
    <row r="27" spans="1:7" ht="12.75" customHeight="1">
      <c r="A27" s="426" t="s">
        <v>190</v>
      </c>
      <c r="B27" s="426"/>
      <c r="C27" s="427"/>
      <c r="D27" s="427"/>
      <c r="E27" s="427" t="s">
        <v>191</v>
      </c>
      <c r="F27" s="400"/>
      <c r="G27" s="400"/>
    </row>
    <row r="28" spans="1:7">
      <c r="A28" s="401" t="s">
        <v>192</v>
      </c>
      <c r="B28" s="401"/>
      <c r="C28" s="402"/>
      <c r="D28" s="402"/>
      <c r="E28" s="402" t="s">
        <v>193</v>
      </c>
      <c r="F28" s="402"/>
      <c r="G28" s="402"/>
    </row>
    <row r="29" spans="1:7">
      <c r="A29" s="403"/>
      <c r="B29" s="403"/>
      <c r="C29" s="427"/>
      <c r="D29" s="427"/>
      <c r="E29" s="427"/>
      <c r="F29" s="404"/>
      <c r="G29" s="404"/>
    </row>
    <row r="30" spans="1:7">
      <c r="A30" s="403"/>
      <c r="B30" s="403"/>
      <c r="C30" s="427"/>
      <c r="D30" s="427"/>
      <c r="E30" s="427"/>
      <c r="F30" s="404"/>
      <c r="G30" s="404"/>
    </row>
    <row r="31" spans="1:7">
      <c r="A31" s="403"/>
      <c r="B31" s="403"/>
      <c r="C31" s="427"/>
      <c r="D31" s="427"/>
      <c r="E31" s="427"/>
      <c r="F31" s="404"/>
      <c r="G31" s="404"/>
    </row>
    <row r="32" spans="1:7">
      <c r="A32" s="403"/>
      <c r="B32" s="403"/>
      <c r="C32" s="427"/>
      <c r="D32" s="427"/>
      <c r="E32" s="427"/>
      <c r="F32" s="404"/>
      <c r="G32" s="404"/>
    </row>
    <row r="33" spans="1:7">
      <c r="A33" s="403"/>
      <c r="B33" s="403"/>
      <c r="C33" s="427"/>
      <c r="D33" s="427"/>
      <c r="E33" s="427"/>
      <c r="F33" s="404"/>
      <c r="G33" s="404"/>
    </row>
    <row r="34" spans="1:7">
      <c r="A34" s="403"/>
      <c r="B34" s="403"/>
      <c r="C34" s="427"/>
      <c r="D34" s="427"/>
      <c r="E34" s="427"/>
      <c r="F34" s="404"/>
      <c r="G34" s="404"/>
    </row>
    <row r="35" spans="1:7">
      <c r="A35" s="403"/>
      <c r="B35" s="403"/>
      <c r="C35" s="427"/>
      <c r="D35" s="427"/>
      <c r="E35" s="427"/>
      <c r="F35" s="404"/>
      <c r="G35" s="404"/>
    </row>
    <row r="36" spans="1:7">
      <c r="A36" s="403"/>
      <c r="B36" s="403"/>
      <c r="C36" s="427"/>
      <c r="D36" s="427"/>
      <c r="E36" s="427"/>
      <c r="F36" s="404"/>
      <c r="G36" s="404"/>
    </row>
    <row r="37" spans="1:7">
      <c r="A37" s="403"/>
      <c r="B37" s="403"/>
      <c r="C37" s="427"/>
      <c r="D37" s="427"/>
      <c r="E37" s="427"/>
      <c r="F37" s="404"/>
      <c r="G37" s="404"/>
    </row>
    <row r="38" spans="1:7" ht="32.25" customHeight="1">
      <c r="A38" s="405"/>
      <c r="B38" s="405"/>
      <c r="C38" s="428"/>
      <c r="D38" s="428"/>
      <c r="E38" s="428"/>
      <c r="F38" s="406"/>
      <c r="G38" s="406"/>
    </row>
    <row r="39" spans="1:7" s="412" customFormat="1">
      <c r="A39" s="429" t="s">
        <v>604</v>
      </c>
      <c r="B39" s="408"/>
      <c r="C39" s="429"/>
      <c r="D39" s="366"/>
      <c r="E39" s="367" t="s">
        <v>586</v>
      </c>
      <c r="F39" s="408"/>
      <c r="G39" s="408"/>
    </row>
    <row r="40" spans="1:7">
      <c r="A40" s="430" t="s">
        <v>546</v>
      </c>
      <c r="B40" s="413"/>
      <c r="C40" s="431"/>
      <c r="D40" s="370"/>
      <c r="E40" s="370"/>
      <c r="F40" s="432"/>
      <c r="G40" s="432"/>
    </row>
    <row r="41" spans="1:7">
      <c r="A41" s="380" t="s">
        <v>617</v>
      </c>
      <c r="B41" s="401"/>
      <c r="C41" s="380"/>
      <c r="D41" s="380"/>
      <c r="E41" s="432"/>
      <c r="F41" s="432"/>
      <c r="G41" s="432"/>
    </row>
  </sheetData>
  <mergeCells count="19">
    <mergeCell ref="A25:G25"/>
    <mergeCell ref="A7:B7"/>
    <mergeCell ref="C7:G7"/>
    <mergeCell ref="A8:B8"/>
    <mergeCell ref="C8:D8"/>
    <mergeCell ref="A9:B9"/>
    <mergeCell ref="C9:D9"/>
    <mergeCell ref="A12:A13"/>
    <mergeCell ref="B12:B13"/>
    <mergeCell ref="C12:D12"/>
    <mergeCell ref="E12:F12"/>
    <mergeCell ref="G12:G13"/>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435"/>
    <col min="2" max="2" width="27.42578125" style="435" customWidth="1"/>
    <col min="3" max="3" width="12.5703125" style="435" customWidth="1"/>
    <col min="4" max="4" width="12.42578125" style="435" customWidth="1"/>
    <col min="5" max="5" width="14.7109375" style="435" customWidth="1"/>
    <col min="6" max="6" width="18.28515625" style="435" customWidth="1"/>
    <col min="7" max="7" width="24" style="435" customWidth="1"/>
    <col min="8" max="8" width="28.28515625" style="449" customWidth="1"/>
    <col min="9" max="9" width="14.85546875" style="503" bestFit="1" customWidth="1"/>
    <col min="10" max="13" width="21.140625" style="435" customWidth="1"/>
    <col min="14" max="14" width="13.42578125" style="435" bestFit="1" customWidth="1"/>
    <col min="15" max="15" width="8" style="435" bestFit="1" customWidth="1"/>
    <col min="16" max="20" width="9.140625" style="435"/>
    <col min="21" max="21" width="12" style="435" bestFit="1" customWidth="1"/>
    <col min="22" max="22" width="13.42578125" style="435" bestFit="1" customWidth="1"/>
    <col min="23" max="16384" width="9.140625" style="435"/>
  </cols>
  <sheetData>
    <row r="1" spans="1:13" ht="29.25" customHeight="1">
      <c r="A1" s="621" t="s">
        <v>618</v>
      </c>
      <c r="B1" s="621"/>
      <c r="C1" s="621"/>
      <c r="D1" s="621"/>
      <c r="E1" s="621"/>
      <c r="F1" s="621"/>
      <c r="G1" s="621"/>
      <c r="H1" s="621"/>
      <c r="I1" s="433"/>
      <c r="J1" s="434"/>
      <c r="K1" s="434"/>
      <c r="L1" s="434"/>
      <c r="M1" s="434"/>
    </row>
    <row r="2" spans="1:13" ht="43.15" customHeight="1">
      <c r="A2" s="622" t="s">
        <v>560</v>
      </c>
      <c r="B2" s="622"/>
      <c r="C2" s="622"/>
      <c r="D2" s="622"/>
      <c r="E2" s="622"/>
      <c r="F2" s="622"/>
      <c r="G2" s="622"/>
      <c r="H2" s="622"/>
      <c r="I2" s="436"/>
      <c r="J2" s="437"/>
      <c r="K2" s="437"/>
      <c r="L2" s="437"/>
      <c r="M2" s="437"/>
    </row>
    <row r="3" spans="1:13" ht="37.15" customHeight="1">
      <c r="A3" s="623" t="s">
        <v>588</v>
      </c>
      <c r="B3" s="623"/>
      <c r="C3" s="623"/>
      <c r="D3" s="623"/>
      <c r="E3" s="623"/>
      <c r="F3" s="623"/>
      <c r="G3" s="623"/>
      <c r="H3" s="623"/>
      <c r="I3" s="438"/>
      <c r="J3" s="439"/>
      <c r="K3" s="439"/>
      <c r="L3" s="439"/>
      <c r="M3" s="439"/>
    </row>
    <row r="4" spans="1:13" ht="14.25" customHeight="1">
      <c r="A4" s="624" t="str">
        <f>'ngay thang'!B12</f>
        <v>Tại ngày 30 tháng 06 năm 2020/As at 30 June 2020</v>
      </c>
      <c r="B4" s="625"/>
      <c r="C4" s="625"/>
      <c r="D4" s="625"/>
      <c r="E4" s="625"/>
      <c r="F4" s="625"/>
      <c r="G4" s="625"/>
      <c r="H4" s="625"/>
      <c r="I4" s="440"/>
      <c r="J4" s="441"/>
      <c r="K4" s="441"/>
      <c r="L4" s="441"/>
      <c r="M4" s="441"/>
    </row>
    <row r="5" spans="1:13" ht="13.5" customHeight="1">
      <c r="A5" s="441"/>
      <c r="B5" s="441"/>
      <c r="C5" s="441"/>
      <c r="D5" s="441"/>
      <c r="E5" s="441"/>
      <c r="F5" s="441"/>
      <c r="G5" s="441"/>
      <c r="H5" s="442"/>
      <c r="I5" s="440"/>
      <c r="J5" s="441"/>
      <c r="K5" s="441"/>
      <c r="L5" s="441"/>
      <c r="M5" s="441"/>
    </row>
    <row r="6" spans="1:13" ht="31.5" customHeight="1">
      <c r="A6" s="626" t="s">
        <v>619</v>
      </c>
      <c r="B6" s="626"/>
      <c r="C6" s="605" t="s">
        <v>620</v>
      </c>
      <c r="D6" s="627"/>
      <c r="E6" s="627"/>
      <c r="F6" s="627"/>
      <c r="G6" s="627"/>
      <c r="H6" s="627"/>
      <c r="I6" s="443"/>
      <c r="J6" s="444"/>
      <c r="K6" s="444"/>
      <c r="L6" s="444"/>
      <c r="M6" s="444"/>
    </row>
    <row r="7" spans="1:13" ht="31.5" customHeight="1">
      <c r="A7" s="626" t="s">
        <v>621</v>
      </c>
      <c r="B7" s="626"/>
      <c r="C7" s="628" t="s">
        <v>622</v>
      </c>
      <c r="D7" s="628"/>
      <c r="E7" s="628"/>
      <c r="F7" s="628"/>
      <c r="G7" s="628"/>
      <c r="H7" s="628"/>
      <c r="I7" s="445"/>
      <c r="J7" s="446"/>
      <c r="K7" s="446"/>
      <c r="L7" s="446"/>
      <c r="M7" s="446"/>
    </row>
    <row r="8" spans="1:13" ht="31.5" customHeight="1">
      <c r="A8" s="626" t="s">
        <v>623</v>
      </c>
      <c r="B8" s="626"/>
      <c r="C8" s="605" t="s">
        <v>624</v>
      </c>
      <c r="D8" s="627"/>
      <c r="E8" s="627"/>
      <c r="F8" s="627"/>
      <c r="G8" s="627"/>
      <c r="H8" s="627"/>
      <c r="I8" s="443"/>
      <c r="J8" s="444"/>
      <c r="K8" s="444"/>
      <c r="L8" s="444"/>
      <c r="M8" s="444"/>
    </row>
    <row r="9" spans="1:13" ht="24.75" customHeight="1">
      <c r="A9" s="614" t="s">
        <v>606</v>
      </c>
      <c r="B9" s="626"/>
      <c r="C9" s="605" t="str">
        <f>'[1]BCKetQuaHoatDong DT nuoc ngoai'!C9:D9</f>
        <v>Ngày 02 tháng 03 năm 2020
02 March 2020</v>
      </c>
      <c r="D9" s="605"/>
      <c r="E9" s="605"/>
      <c r="F9" s="605"/>
      <c r="G9" s="605"/>
      <c r="H9" s="605"/>
      <c r="I9" s="447"/>
      <c r="J9" s="447"/>
      <c r="K9" s="447"/>
      <c r="L9" s="447"/>
      <c r="M9" s="447"/>
    </row>
    <row r="10" spans="1:13" ht="9" customHeight="1">
      <c r="A10" s="448"/>
      <c r="B10" s="448"/>
      <c r="C10" s="448"/>
      <c r="D10" s="448"/>
      <c r="E10" s="448"/>
      <c r="F10" s="448"/>
      <c r="G10" s="448"/>
      <c r="I10" s="450"/>
      <c r="J10" s="451"/>
      <c r="K10" s="451"/>
      <c r="L10" s="451"/>
      <c r="M10" s="451"/>
    </row>
    <row r="11" spans="1:13" ht="17.45" customHeight="1">
      <c r="A11" s="452" t="s">
        <v>625</v>
      </c>
      <c r="B11" s="452"/>
      <c r="C11" s="452"/>
      <c r="D11" s="452"/>
      <c r="E11" s="452"/>
      <c r="F11" s="452"/>
      <c r="G11" s="452"/>
      <c r="H11" s="453" t="s">
        <v>626</v>
      </c>
      <c r="I11" s="454"/>
      <c r="J11" s="455"/>
      <c r="K11" s="455"/>
      <c r="L11" s="455"/>
      <c r="M11" s="455"/>
    </row>
    <row r="12" spans="1:13" ht="59.25" customHeight="1">
      <c r="A12" s="615" t="s">
        <v>627</v>
      </c>
      <c r="B12" s="615" t="s">
        <v>628</v>
      </c>
      <c r="C12" s="615" t="s">
        <v>629</v>
      </c>
      <c r="D12" s="631" t="s">
        <v>630</v>
      </c>
      <c r="E12" s="632"/>
      <c r="F12" s="631" t="s">
        <v>631</v>
      </c>
      <c r="G12" s="632"/>
      <c r="H12" s="633" t="s">
        <v>632</v>
      </c>
      <c r="I12" s="456"/>
      <c r="J12" s="457"/>
      <c r="K12" s="457"/>
      <c r="L12" s="457"/>
      <c r="M12" s="457"/>
    </row>
    <row r="13" spans="1:13" ht="30" customHeight="1">
      <c r="A13" s="616"/>
      <c r="B13" s="616"/>
      <c r="C13" s="616"/>
      <c r="D13" s="458" t="s">
        <v>575</v>
      </c>
      <c r="E13" s="459" t="s">
        <v>596</v>
      </c>
      <c r="F13" s="458" t="s">
        <v>575</v>
      </c>
      <c r="G13" s="459" t="s">
        <v>596</v>
      </c>
      <c r="H13" s="634"/>
      <c r="I13" s="456"/>
      <c r="J13" s="457"/>
      <c r="K13" s="457"/>
      <c r="L13" s="457"/>
      <c r="M13" s="457"/>
    </row>
    <row r="14" spans="1:13" ht="39" customHeight="1">
      <c r="A14" s="460" t="s">
        <v>46</v>
      </c>
      <c r="B14" s="461" t="s">
        <v>633</v>
      </c>
      <c r="C14" s="460"/>
      <c r="D14" s="458"/>
      <c r="E14" s="459"/>
      <c r="F14" s="459"/>
      <c r="G14" s="459"/>
      <c r="H14" s="462"/>
      <c r="I14" s="456"/>
      <c r="J14" s="457"/>
      <c r="K14" s="457"/>
      <c r="L14" s="457"/>
      <c r="M14" s="457"/>
    </row>
    <row r="15" spans="1:13" ht="19.5" customHeight="1">
      <c r="A15" s="460">
        <v>1</v>
      </c>
      <c r="B15" s="460"/>
      <c r="C15" s="460"/>
      <c r="D15" s="458"/>
      <c r="E15" s="459"/>
      <c r="F15" s="459"/>
      <c r="G15" s="459"/>
      <c r="H15" s="462"/>
      <c r="I15" s="456"/>
      <c r="J15" s="457"/>
      <c r="K15" s="457"/>
      <c r="L15" s="457"/>
      <c r="M15" s="457"/>
    </row>
    <row r="16" spans="1:13" ht="33" customHeight="1">
      <c r="A16" s="460"/>
      <c r="B16" s="461" t="s">
        <v>508</v>
      </c>
      <c r="C16" s="460"/>
      <c r="D16" s="458"/>
      <c r="E16" s="459"/>
      <c r="F16" s="459"/>
      <c r="G16" s="459"/>
      <c r="H16" s="462"/>
      <c r="I16" s="456"/>
      <c r="J16" s="457"/>
      <c r="K16" s="457"/>
      <c r="L16" s="457"/>
      <c r="M16" s="457"/>
    </row>
    <row r="17" spans="1:14" ht="28.5" customHeight="1">
      <c r="A17" s="460" t="s">
        <v>56</v>
      </c>
      <c r="B17" s="461" t="s">
        <v>634</v>
      </c>
      <c r="C17" s="460"/>
      <c r="D17" s="458"/>
      <c r="E17" s="459"/>
      <c r="F17" s="459"/>
      <c r="G17" s="459"/>
      <c r="H17" s="462"/>
      <c r="I17" s="456"/>
      <c r="J17" s="457"/>
      <c r="K17" s="457"/>
      <c r="L17" s="457"/>
      <c r="M17" s="457"/>
    </row>
    <row r="18" spans="1:14" ht="19.5" customHeight="1">
      <c r="A18" s="460">
        <v>1</v>
      </c>
      <c r="B18" s="461"/>
      <c r="C18" s="460"/>
      <c r="D18" s="458"/>
      <c r="E18" s="459"/>
      <c r="F18" s="459"/>
      <c r="G18" s="459"/>
      <c r="H18" s="462"/>
      <c r="I18" s="456"/>
      <c r="J18" s="457"/>
      <c r="K18" s="457"/>
      <c r="L18" s="457"/>
      <c r="M18" s="457"/>
    </row>
    <row r="19" spans="1:14" ht="34.5" customHeight="1">
      <c r="A19" s="460"/>
      <c r="B19" s="461" t="s">
        <v>508</v>
      </c>
      <c r="C19" s="460"/>
      <c r="D19" s="458"/>
      <c r="E19" s="459"/>
      <c r="F19" s="459"/>
      <c r="G19" s="459"/>
      <c r="H19" s="462"/>
      <c r="I19" s="456"/>
      <c r="J19" s="457"/>
      <c r="K19" s="457"/>
      <c r="L19" s="457"/>
      <c r="M19" s="457"/>
    </row>
    <row r="20" spans="1:14" ht="30" customHeight="1">
      <c r="A20" s="463" t="s">
        <v>134</v>
      </c>
      <c r="B20" s="464" t="s">
        <v>635</v>
      </c>
      <c r="C20" s="465"/>
      <c r="D20" s="464"/>
      <c r="E20" s="466"/>
      <c r="F20" s="467"/>
      <c r="G20" s="467"/>
      <c r="H20" s="468"/>
      <c r="I20" s="469"/>
      <c r="J20" s="469"/>
      <c r="K20" s="470"/>
      <c r="L20" s="470"/>
      <c r="M20" s="470"/>
      <c r="N20" s="471"/>
    </row>
    <row r="21" spans="1:14" ht="30" customHeight="1">
      <c r="A21" s="463">
        <v>1</v>
      </c>
      <c r="B21" s="464"/>
      <c r="C21" s="465"/>
      <c r="D21" s="464"/>
      <c r="E21" s="466"/>
      <c r="F21" s="467"/>
      <c r="G21" s="467"/>
      <c r="H21" s="468"/>
      <c r="I21" s="469"/>
      <c r="J21" s="469"/>
      <c r="K21" s="470"/>
      <c r="L21" s="470"/>
      <c r="M21" s="470"/>
      <c r="N21" s="471"/>
    </row>
    <row r="22" spans="1:14" s="476" customFormat="1" ht="25.5">
      <c r="A22" s="472"/>
      <c r="B22" s="464" t="s">
        <v>508</v>
      </c>
      <c r="C22" s="465"/>
      <c r="D22" s="473"/>
      <c r="E22" s="474"/>
      <c r="F22" s="475"/>
      <c r="G22" s="475"/>
      <c r="H22" s="468"/>
    </row>
    <row r="23" spans="1:14" s="479" customFormat="1" ht="25.5">
      <c r="A23" s="463" t="s">
        <v>285</v>
      </c>
      <c r="B23" s="464" t="s">
        <v>636</v>
      </c>
      <c r="C23" s="465"/>
      <c r="D23" s="473"/>
      <c r="E23" s="474"/>
      <c r="F23" s="477"/>
      <c r="G23" s="477"/>
      <c r="H23" s="478"/>
    </row>
    <row r="24" spans="1:14" s="479" customFormat="1" ht="15">
      <c r="A24" s="463">
        <v>1</v>
      </c>
      <c r="B24" s="464"/>
      <c r="C24" s="465"/>
      <c r="D24" s="473"/>
      <c r="E24" s="474"/>
      <c r="F24" s="477"/>
      <c r="G24" s="477"/>
      <c r="H24" s="478"/>
    </row>
    <row r="25" spans="1:14" s="479" customFormat="1" ht="25.5">
      <c r="A25" s="472"/>
      <c r="B25" s="464" t="s">
        <v>508</v>
      </c>
      <c r="C25" s="480"/>
      <c r="D25" s="480"/>
      <c r="E25" s="481"/>
      <c r="F25" s="481"/>
      <c r="G25" s="481"/>
      <c r="H25" s="478"/>
    </row>
    <row r="26" spans="1:14" s="479" customFormat="1" ht="25.5">
      <c r="A26" s="463" t="s">
        <v>140</v>
      </c>
      <c r="B26" s="464" t="s">
        <v>637</v>
      </c>
      <c r="C26" s="473"/>
      <c r="D26" s="473"/>
      <c r="E26" s="474"/>
      <c r="F26" s="474"/>
      <c r="G26" s="474"/>
      <c r="H26" s="478"/>
    </row>
    <row r="27" spans="1:14" s="479" customFormat="1" ht="15">
      <c r="A27" s="463">
        <v>1</v>
      </c>
      <c r="B27" s="472"/>
      <c r="C27" s="482"/>
      <c r="D27" s="482"/>
      <c r="E27" s="483"/>
      <c r="F27" s="484"/>
      <c r="G27" s="484"/>
      <c r="H27" s="485"/>
    </row>
    <row r="28" spans="1:14" s="488" customFormat="1" ht="25.5">
      <c r="A28" s="472"/>
      <c r="B28" s="464" t="s">
        <v>508</v>
      </c>
      <c r="C28" s="486"/>
      <c r="D28" s="473"/>
      <c r="E28" s="474"/>
      <c r="F28" s="475"/>
      <c r="G28" s="475"/>
      <c r="H28" s="487"/>
    </row>
    <row r="29" spans="1:14" s="489" customFormat="1" ht="25.5">
      <c r="A29" s="463" t="s">
        <v>67</v>
      </c>
      <c r="B29" s="464" t="s">
        <v>638</v>
      </c>
      <c r="C29" s="465"/>
      <c r="D29" s="473"/>
      <c r="E29" s="474"/>
      <c r="F29" s="477"/>
      <c r="G29" s="477"/>
      <c r="H29" s="478"/>
    </row>
    <row r="30" spans="1:14" s="489" customFormat="1" ht="15">
      <c r="A30" s="463">
        <v>1</v>
      </c>
      <c r="B30" s="472"/>
      <c r="C30" s="490"/>
      <c r="D30" s="490"/>
      <c r="E30" s="491"/>
      <c r="F30" s="492"/>
      <c r="G30" s="492"/>
      <c r="H30" s="493"/>
    </row>
    <row r="31" spans="1:14" s="488" customFormat="1" ht="25.5">
      <c r="A31" s="464"/>
      <c r="B31" s="464" t="s">
        <v>508</v>
      </c>
      <c r="C31" s="473"/>
      <c r="D31" s="473"/>
      <c r="E31" s="474"/>
      <c r="F31" s="475"/>
      <c r="G31" s="475"/>
      <c r="H31" s="487"/>
    </row>
    <row r="32" spans="1:14" s="476" customFormat="1" ht="25.5">
      <c r="A32" s="463" t="s">
        <v>143</v>
      </c>
      <c r="B32" s="464" t="s">
        <v>639</v>
      </c>
      <c r="C32" s="486"/>
      <c r="D32" s="473"/>
      <c r="E32" s="474"/>
      <c r="F32" s="481"/>
      <c r="G32" s="481"/>
      <c r="H32" s="487"/>
      <c r="I32" s="494"/>
    </row>
    <row r="33" spans="1:13">
      <c r="A33" s="495"/>
      <c r="B33" s="495"/>
      <c r="C33" s="496"/>
      <c r="D33" s="497"/>
      <c r="E33" s="498"/>
      <c r="F33" s="499"/>
      <c r="G33" s="499"/>
      <c r="H33" s="500"/>
      <c r="I33" s="501"/>
      <c r="J33" s="502"/>
      <c r="K33" s="502"/>
      <c r="L33" s="502"/>
      <c r="M33" s="502"/>
    </row>
    <row r="34" spans="1:13">
      <c r="A34" s="606" t="s">
        <v>585</v>
      </c>
      <c r="B34" s="606"/>
      <c r="C34" s="606"/>
      <c r="D34" s="606"/>
      <c r="E34" s="606"/>
      <c r="F34" s="606"/>
      <c r="G34" s="606"/>
    </row>
    <row r="36" spans="1:13" ht="12.75" customHeight="1">
      <c r="A36" s="504" t="s">
        <v>190</v>
      </c>
      <c r="B36" s="504"/>
      <c r="C36" s="448"/>
      <c r="F36" s="629" t="s">
        <v>191</v>
      </c>
      <c r="G36" s="629"/>
      <c r="H36" s="629"/>
      <c r="I36" s="505"/>
      <c r="J36" s="505"/>
      <c r="K36" s="505"/>
      <c r="L36" s="505"/>
      <c r="M36" s="505"/>
    </row>
    <row r="37" spans="1:13">
      <c r="A37" s="401" t="s">
        <v>192</v>
      </c>
      <c r="B37" s="506"/>
      <c r="C37" s="448"/>
      <c r="F37" s="630" t="s">
        <v>193</v>
      </c>
      <c r="G37" s="630"/>
      <c r="H37" s="630"/>
      <c r="I37" s="505"/>
      <c r="J37" s="505"/>
      <c r="K37" s="505"/>
      <c r="L37" s="505"/>
      <c r="M37" s="505"/>
    </row>
    <row r="38" spans="1:13">
      <c r="A38" s="507"/>
      <c r="B38" s="507"/>
      <c r="C38" s="448"/>
      <c r="D38" s="508"/>
      <c r="E38" s="508"/>
      <c r="F38" s="508"/>
      <c r="G38" s="508"/>
      <c r="I38" s="450"/>
      <c r="J38" s="451"/>
      <c r="K38" s="451"/>
      <c r="L38" s="451"/>
      <c r="M38" s="451"/>
    </row>
    <row r="39" spans="1:13">
      <c r="A39" s="507"/>
      <c r="B39" s="507"/>
      <c r="C39" s="448"/>
      <c r="D39" s="508"/>
      <c r="E39" s="508"/>
      <c r="F39" s="508"/>
      <c r="G39" s="508"/>
      <c r="I39" s="450"/>
      <c r="J39" s="451"/>
      <c r="K39" s="451"/>
      <c r="L39" s="451"/>
      <c r="M39" s="451"/>
    </row>
    <row r="40" spans="1:13">
      <c r="A40" s="507"/>
      <c r="B40" s="507"/>
      <c r="C40" s="448"/>
      <c r="D40" s="508"/>
      <c r="E40" s="508"/>
      <c r="F40" s="508"/>
      <c r="G40" s="508"/>
      <c r="I40" s="450"/>
      <c r="J40" s="451"/>
      <c r="K40" s="451"/>
      <c r="L40" s="451"/>
      <c r="M40" s="451"/>
    </row>
    <row r="41" spans="1:13">
      <c r="A41" s="507"/>
      <c r="B41" s="507"/>
      <c r="C41" s="448"/>
      <c r="D41" s="508"/>
      <c r="E41" s="508"/>
      <c r="F41" s="508"/>
      <c r="G41" s="508"/>
      <c r="I41" s="450"/>
      <c r="J41" s="451"/>
      <c r="K41" s="451"/>
      <c r="L41" s="451"/>
      <c r="M41" s="451"/>
    </row>
    <row r="42" spans="1:13">
      <c r="A42" s="507"/>
      <c r="B42" s="507"/>
      <c r="C42" s="448"/>
      <c r="D42" s="508"/>
      <c r="E42" s="508"/>
      <c r="F42" s="508"/>
      <c r="G42" s="508"/>
      <c r="I42" s="450"/>
      <c r="J42" s="451"/>
      <c r="K42" s="451"/>
      <c r="L42" s="451"/>
      <c r="M42" s="451"/>
    </row>
    <row r="43" spans="1:13">
      <c r="A43" s="507"/>
      <c r="B43" s="507"/>
      <c r="C43" s="448"/>
      <c r="D43" s="508"/>
      <c r="E43" s="508"/>
      <c r="F43" s="508"/>
      <c r="G43" s="508"/>
      <c r="I43" s="450"/>
      <c r="J43" s="451"/>
      <c r="K43" s="451"/>
      <c r="L43" s="451"/>
      <c r="M43" s="451"/>
    </row>
    <row r="44" spans="1:13">
      <c r="A44" s="507"/>
      <c r="B44" s="507"/>
      <c r="C44" s="448"/>
      <c r="D44" s="508"/>
      <c r="E44" s="508"/>
      <c r="F44" s="508"/>
      <c r="G44" s="508"/>
      <c r="I44" s="450"/>
      <c r="J44" s="451"/>
      <c r="K44" s="451"/>
      <c r="L44" s="451"/>
      <c r="M44" s="451"/>
    </row>
    <row r="45" spans="1:13">
      <c r="A45" s="507"/>
      <c r="B45" s="507"/>
      <c r="C45" s="448"/>
      <c r="D45" s="508"/>
      <c r="E45" s="508"/>
      <c r="F45" s="508"/>
      <c r="G45" s="508"/>
      <c r="I45" s="450"/>
      <c r="J45" s="451"/>
      <c r="K45" s="451"/>
      <c r="L45" s="451"/>
      <c r="M45" s="451"/>
    </row>
    <row r="46" spans="1:13">
      <c r="A46" s="507"/>
      <c r="B46" s="507"/>
      <c r="C46" s="448"/>
      <c r="D46" s="508"/>
      <c r="E46" s="508"/>
      <c r="F46" s="508"/>
      <c r="G46" s="508"/>
      <c r="I46" s="450"/>
      <c r="J46" s="451"/>
      <c r="K46" s="451"/>
      <c r="L46" s="451"/>
      <c r="M46" s="451"/>
    </row>
    <row r="47" spans="1:13">
      <c r="A47" s="507"/>
      <c r="B47" s="507"/>
      <c r="C47" s="448"/>
      <c r="D47" s="508"/>
      <c r="E47" s="508"/>
      <c r="F47" s="508"/>
      <c r="G47" s="508"/>
      <c r="I47" s="450"/>
      <c r="J47" s="451"/>
      <c r="K47" s="451"/>
      <c r="L47" s="451"/>
      <c r="M47" s="451"/>
    </row>
    <row r="48" spans="1:13">
      <c r="A48" s="509"/>
      <c r="B48" s="509"/>
      <c r="C48" s="510"/>
      <c r="D48" s="508"/>
      <c r="E48" s="508"/>
      <c r="F48" s="508"/>
      <c r="G48" s="508"/>
      <c r="H48" s="511"/>
      <c r="I48" s="450"/>
      <c r="J48" s="451"/>
      <c r="K48" s="451"/>
      <c r="L48" s="451"/>
      <c r="M48" s="451"/>
    </row>
    <row r="49" spans="1:13">
      <c r="A49" s="408" t="s">
        <v>604</v>
      </c>
      <c r="B49" s="408"/>
      <c r="C49" s="512"/>
      <c r="D49" s="513"/>
      <c r="E49" s="514"/>
      <c r="F49" s="367" t="s">
        <v>640</v>
      </c>
      <c r="G49" s="515"/>
      <c r="H49" s="513"/>
      <c r="I49" s="516"/>
      <c r="J49" s="514"/>
      <c r="K49" s="514"/>
      <c r="L49" s="514"/>
      <c r="M49" s="514"/>
    </row>
    <row r="50" spans="1:13">
      <c r="A50" s="413" t="s">
        <v>546</v>
      </c>
      <c r="B50" s="413"/>
      <c r="C50" s="510"/>
      <c r="D50" s="517"/>
      <c r="E50" s="518"/>
      <c r="F50" s="370"/>
      <c r="G50" s="370"/>
      <c r="H50" s="518"/>
      <c r="I50" s="519"/>
      <c r="J50" s="518"/>
      <c r="K50" s="518"/>
      <c r="L50" s="518"/>
      <c r="M50" s="518"/>
    </row>
    <row r="51" spans="1:13">
      <c r="A51" s="401" t="s">
        <v>258</v>
      </c>
      <c r="B51" s="401"/>
      <c r="C51" s="448"/>
      <c r="D51" s="520"/>
      <c r="E51" s="520"/>
      <c r="F51" s="521"/>
      <c r="G51" s="521"/>
      <c r="H51" s="518"/>
      <c r="I51" s="519"/>
      <c r="J51" s="518"/>
      <c r="K51" s="518"/>
      <c r="L51" s="518"/>
      <c r="M51" s="518"/>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AE63"/>
  <sheetViews>
    <sheetView tabSelected="1" view="pageBreakPreview" topLeftCell="A37" zoomScale="85" zoomScaleNormal="85" zoomScaleSheetLayoutView="85" workbookViewId="0">
      <selection activeCell="D14" sqref="D14:G48"/>
    </sheetView>
  </sheetViews>
  <sheetFormatPr defaultRowHeight="12.75"/>
  <cols>
    <col min="1" max="1" width="49.28515625" style="132" customWidth="1"/>
    <col min="2" max="2" width="14.28515625" style="132" customWidth="1"/>
    <col min="3" max="3" width="9.140625" style="132"/>
    <col min="4" max="4" width="21.5703125" style="133" customWidth="1"/>
    <col min="5" max="5" width="22.140625" style="133" customWidth="1"/>
    <col min="6" max="6" width="20.42578125" style="133" customWidth="1"/>
    <col min="7" max="7" width="18.42578125" style="133" customWidth="1"/>
    <col min="8" max="8" width="19.7109375" style="139" customWidth="1"/>
    <col min="9" max="9" width="8.7109375" style="132" customWidth="1"/>
    <col min="10" max="10" width="3.7109375" style="132" customWidth="1"/>
    <col min="11" max="11" width="18.140625" style="132" customWidth="1"/>
    <col min="12" max="13" width="20.140625" style="132" customWidth="1"/>
    <col min="14" max="14" width="15" style="132" customWidth="1"/>
    <col min="15" max="17" width="9.140625" style="132" customWidth="1"/>
    <col min="18" max="18" width="14.28515625" style="132" customWidth="1"/>
    <col min="19" max="23" width="9.140625" style="132" customWidth="1"/>
    <col min="24" max="24" width="14.28515625" style="132" bestFit="1" customWidth="1"/>
    <col min="25" max="25" width="14.7109375" style="294" customWidth="1"/>
    <col min="26" max="26" width="17.5703125" style="294" bestFit="1" customWidth="1"/>
    <col min="27" max="27" width="21.140625" style="132" customWidth="1"/>
    <col min="28" max="28" width="13.42578125" style="132" bestFit="1" customWidth="1"/>
    <col min="29" max="16384" width="9.140625" style="132"/>
  </cols>
  <sheetData>
    <row r="1" spans="1:31" ht="23.25" customHeight="1">
      <c r="A1" s="543" t="s">
        <v>251</v>
      </c>
      <c r="B1" s="543"/>
      <c r="C1" s="543"/>
      <c r="D1" s="543"/>
      <c r="E1" s="543"/>
      <c r="F1" s="543"/>
      <c r="G1" s="543"/>
      <c r="H1" s="121"/>
      <c r="I1" s="264"/>
    </row>
    <row r="2" spans="1:31" ht="27.75" customHeight="1">
      <c r="A2" s="544" t="s">
        <v>185</v>
      </c>
      <c r="B2" s="544"/>
      <c r="C2" s="544"/>
      <c r="D2" s="544"/>
      <c r="E2" s="544"/>
      <c r="F2" s="544"/>
      <c r="G2" s="544"/>
      <c r="H2" s="122"/>
      <c r="I2" s="267"/>
    </row>
    <row r="3" spans="1:31" ht="15">
      <c r="A3" s="545" t="s">
        <v>186</v>
      </c>
      <c r="B3" s="545"/>
      <c r="C3" s="545"/>
      <c r="D3" s="545"/>
      <c r="E3" s="545"/>
      <c r="F3" s="545"/>
      <c r="G3" s="545"/>
      <c r="H3" s="123"/>
      <c r="I3" s="265"/>
    </row>
    <row r="4" spans="1:31" ht="18.75" customHeight="1">
      <c r="A4" s="545"/>
      <c r="B4" s="545"/>
      <c r="C4" s="545"/>
      <c r="D4" s="545"/>
      <c r="E4" s="545"/>
      <c r="F4" s="545"/>
      <c r="G4" s="545"/>
      <c r="H4" s="123"/>
      <c r="I4" s="265"/>
    </row>
    <row r="5" spans="1:31" s="313" customFormat="1">
      <c r="A5" s="546" t="str">
        <f>'ngay thang'!B10</f>
        <v>Tháng 6 năm 2020/June 2020</v>
      </c>
      <c r="B5" s="546"/>
      <c r="C5" s="546"/>
      <c r="D5" s="546"/>
      <c r="E5" s="546"/>
      <c r="F5" s="546"/>
      <c r="G5" s="546"/>
      <c r="H5" s="311"/>
      <c r="I5" s="312"/>
      <c r="Y5" s="314"/>
      <c r="Z5" s="314"/>
    </row>
    <row r="6" spans="1:31">
      <c r="A6" s="266"/>
      <c r="B6" s="266"/>
      <c r="C6" s="266"/>
      <c r="D6" s="266"/>
      <c r="E6" s="266"/>
      <c r="F6" s="266"/>
    </row>
    <row r="7" spans="1:31" ht="30" customHeight="1">
      <c r="A7" s="263" t="s">
        <v>263</v>
      </c>
      <c r="B7" s="541" t="s">
        <v>543</v>
      </c>
      <c r="C7" s="541"/>
      <c r="D7" s="541"/>
      <c r="E7" s="541"/>
      <c r="F7" s="127"/>
      <c r="G7" s="127"/>
      <c r="H7" s="128"/>
      <c r="I7" s="263"/>
    </row>
    <row r="8" spans="1:31" ht="30" customHeight="1">
      <c r="A8" s="261" t="s">
        <v>262</v>
      </c>
      <c r="B8" s="540" t="s">
        <v>264</v>
      </c>
      <c r="C8" s="540"/>
      <c r="D8" s="540"/>
      <c r="E8" s="540"/>
      <c r="F8" s="130"/>
      <c r="G8" s="130"/>
      <c r="H8" s="131"/>
      <c r="I8" s="261"/>
    </row>
    <row r="9" spans="1:31" ht="30" customHeight="1">
      <c r="A9" s="263" t="s">
        <v>265</v>
      </c>
      <c r="B9" s="541" t="s">
        <v>351</v>
      </c>
      <c r="C9" s="541"/>
      <c r="D9" s="541"/>
      <c r="E9" s="541"/>
      <c r="F9" s="127"/>
      <c r="G9" s="127"/>
      <c r="H9" s="128"/>
      <c r="I9" s="263"/>
    </row>
    <row r="10" spans="1:31" s="318" customFormat="1" ht="30" customHeight="1">
      <c r="A10" s="315" t="s">
        <v>394</v>
      </c>
      <c r="B10" s="542" t="str">
        <f>'ngay thang'!B14</f>
        <v>Ngày 04 tháng 07 năm 2020
04 Jul 2020</v>
      </c>
      <c r="C10" s="542"/>
      <c r="D10" s="542"/>
      <c r="E10" s="542"/>
      <c r="F10" s="316"/>
      <c r="G10" s="316"/>
      <c r="H10" s="317"/>
      <c r="I10" s="315"/>
      <c r="Y10" s="319"/>
      <c r="Z10" s="319"/>
    </row>
    <row r="12" spans="1:31" ht="33.75" customHeight="1">
      <c r="A12" s="549" t="s">
        <v>187</v>
      </c>
      <c r="B12" s="549" t="s">
        <v>188</v>
      </c>
      <c r="C12" s="549" t="s">
        <v>189</v>
      </c>
      <c r="D12" s="547" t="s">
        <v>541</v>
      </c>
      <c r="E12" s="548"/>
      <c r="F12" s="547" t="s">
        <v>395</v>
      </c>
      <c r="G12" s="548"/>
      <c r="H12" s="134"/>
      <c r="I12" s="135"/>
    </row>
    <row r="13" spans="1:31" ht="53.25" customHeight="1">
      <c r="A13" s="550"/>
      <c r="B13" s="550"/>
      <c r="C13" s="550"/>
      <c r="D13" s="68" t="s">
        <v>347</v>
      </c>
      <c r="E13" s="68" t="s">
        <v>348</v>
      </c>
      <c r="F13" s="68" t="s">
        <v>349</v>
      </c>
      <c r="G13" s="262" t="s">
        <v>350</v>
      </c>
      <c r="H13" s="134"/>
      <c r="I13" s="135"/>
      <c r="X13" s="159"/>
      <c r="Y13" s="159"/>
      <c r="Z13" s="159"/>
      <c r="AA13" s="159"/>
      <c r="AB13" s="159"/>
      <c r="AC13" s="159"/>
      <c r="AD13" s="159"/>
      <c r="AE13" s="159"/>
    </row>
    <row r="14" spans="1:31" ht="25.5">
      <c r="A14" s="69" t="s">
        <v>353</v>
      </c>
      <c r="B14" s="63" t="s">
        <v>16</v>
      </c>
      <c r="C14" s="63"/>
      <c r="D14" s="70">
        <v>293113231</v>
      </c>
      <c r="E14" s="70">
        <v>1834640242</v>
      </c>
      <c r="F14" s="70">
        <v>247197802</v>
      </c>
      <c r="G14" s="114">
        <v>1982650140</v>
      </c>
      <c r="H14" s="117"/>
      <c r="L14" s="159"/>
      <c r="M14" s="159"/>
      <c r="N14" s="159"/>
      <c r="O14" s="159"/>
      <c r="P14" s="159"/>
      <c r="Q14" s="159"/>
      <c r="R14" s="159"/>
      <c r="S14" s="159"/>
      <c r="T14" s="159"/>
      <c r="U14" s="159"/>
      <c r="W14" s="159"/>
      <c r="AA14" s="159"/>
      <c r="AB14" s="159"/>
    </row>
    <row r="15" spans="1:31" ht="25.5">
      <c r="A15" s="71" t="s">
        <v>354</v>
      </c>
      <c r="B15" s="63" t="s">
        <v>17</v>
      </c>
      <c r="C15" s="63"/>
      <c r="D15" s="75">
        <v>175071703</v>
      </c>
      <c r="E15" s="75">
        <v>1114606939</v>
      </c>
      <c r="F15" s="75">
        <v>311351546</v>
      </c>
      <c r="G15" s="115">
        <v>1756961042</v>
      </c>
      <c r="H15" s="295">
        <f>D15-BCKetQuaHoatDong_06028!D15</f>
        <v>0</v>
      </c>
      <c r="I15" s="112"/>
      <c r="L15" s="159"/>
      <c r="M15" s="159"/>
      <c r="N15" s="159"/>
      <c r="O15" s="159"/>
      <c r="P15" s="159"/>
      <c r="Q15" s="159"/>
      <c r="R15" s="159"/>
      <c r="S15" s="159"/>
      <c r="T15" s="159"/>
      <c r="U15" s="159"/>
      <c r="W15" s="159"/>
      <c r="AA15" s="159"/>
      <c r="AB15" s="159"/>
    </row>
    <row r="16" spans="1:31" ht="25.5">
      <c r="A16" s="71" t="s">
        <v>355</v>
      </c>
      <c r="B16" s="63" t="s">
        <v>18</v>
      </c>
      <c r="C16" s="63"/>
      <c r="D16" s="75">
        <v>91091475</v>
      </c>
      <c r="E16" s="75">
        <v>583234294</v>
      </c>
      <c r="F16" s="75">
        <v>18587310</v>
      </c>
      <c r="G16" s="115">
        <v>44005111</v>
      </c>
      <c r="H16" s="295">
        <f>D16-BCKetQuaHoatDong_06028!D16</f>
        <v>0</v>
      </c>
      <c r="I16" s="112"/>
      <c r="L16" s="159"/>
      <c r="M16" s="159"/>
      <c r="N16" s="159"/>
      <c r="O16" s="159"/>
      <c r="P16" s="159"/>
      <c r="Q16" s="159"/>
      <c r="R16" s="159"/>
      <c r="S16" s="159"/>
      <c r="T16" s="159"/>
      <c r="U16" s="159"/>
      <c r="W16" s="159"/>
      <c r="AA16" s="159"/>
      <c r="AB16" s="159"/>
    </row>
    <row r="17" spans="1:31" ht="25.5">
      <c r="A17" s="71" t="s">
        <v>356</v>
      </c>
      <c r="B17" s="63" t="s">
        <v>27</v>
      </c>
      <c r="C17" s="63"/>
      <c r="D17" s="75">
        <v>2376457</v>
      </c>
      <c r="E17" s="75">
        <v>29559835</v>
      </c>
      <c r="F17" s="75"/>
      <c r="G17" s="115">
        <v>298218771</v>
      </c>
      <c r="H17" s="295">
        <f>D17-BCKetQuaHoatDong_06028!D40</f>
        <v>0</v>
      </c>
      <c r="I17" s="112"/>
      <c r="L17" s="159"/>
      <c r="M17" s="159"/>
      <c r="N17" s="159"/>
      <c r="O17" s="159"/>
      <c r="P17" s="159"/>
      <c r="Q17" s="159"/>
      <c r="R17" s="159"/>
      <c r="S17" s="159"/>
      <c r="T17" s="159"/>
      <c r="U17" s="159"/>
      <c r="W17" s="159"/>
      <c r="AA17" s="159"/>
      <c r="AB17" s="159"/>
    </row>
    <row r="18" spans="1:31" ht="43.5" customHeight="1">
      <c r="A18" s="71" t="s">
        <v>357</v>
      </c>
      <c r="B18" s="63" t="s">
        <v>28</v>
      </c>
      <c r="C18" s="63"/>
      <c r="D18" s="75">
        <v>24573596</v>
      </c>
      <c r="E18" s="75">
        <v>107239174</v>
      </c>
      <c r="F18" s="75">
        <v>-86384885</v>
      </c>
      <c r="G18" s="115">
        <v>-128942127</v>
      </c>
      <c r="H18" s="295">
        <f>D18-BCKetQuaHoatDong_06028!D41</f>
        <v>0</v>
      </c>
      <c r="I18" s="112"/>
      <c r="L18" s="159"/>
      <c r="M18" s="159"/>
      <c r="N18" s="159"/>
      <c r="O18" s="159"/>
      <c r="P18" s="159"/>
      <c r="Q18" s="159"/>
      <c r="R18" s="159"/>
      <c r="S18" s="159"/>
      <c r="T18" s="159"/>
      <c r="U18" s="159"/>
      <c r="W18" s="159"/>
      <c r="AA18" s="159"/>
      <c r="AB18" s="159"/>
    </row>
    <row r="19" spans="1:31" ht="25.5">
      <c r="A19" s="71" t="s">
        <v>358</v>
      </c>
      <c r="B19" s="63" t="s">
        <v>29</v>
      </c>
      <c r="C19" s="63"/>
      <c r="D19" s="75" t="s">
        <v>657</v>
      </c>
      <c r="E19" s="75" t="s">
        <v>657</v>
      </c>
      <c r="F19" s="75">
        <v>3643831</v>
      </c>
      <c r="G19" s="115">
        <v>12407343</v>
      </c>
      <c r="H19" s="117"/>
      <c r="I19" s="112"/>
      <c r="L19" s="159"/>
      <c r="M19" s="159"/>
      <c r="N19" s="159"/>
      <c r="O19" s="159"/>
      <c r="P19" s="159"/>
      <c r="Q19" s="159"/>
      <c r="R19" s="159"/>
      <c r="S19" s="159"/>
      <c r="T19" s="159"/>
      <c r="U19" s="159"/>
      <c r="W19" s="159"/>
      <c r="AA19" s="159"/>
      <c r="AB19" s="159"/>
    </row>
    <row r="20" spans="1:31" ht="40.5" customHeight="1">
      <c r="A20" s="71" t="s">
        <v>359</v>
      </c>
      <c r="B20" s="63" t="s">
        <v>30</v>
      </c>
      <c r="C20" s="63"/>
      <c r="D20" s="75" t="s">
        <v>657</v>
      </c>
      <c r="E20" s="75" t="s">
        <v>657</v>
      </c>
      <c r="F20" s="75" t="s">
        <v>657</v>
      </c>
      <c r="G20" s="115" t="s">
        <v>657</v>
      </c>
      <c r="H20" s="117"/>
      <c r="I20" s="112"/>
      <c r="L20" s="159"/>
      <c r="M20" s="159"/>
      <c r="N20" s="159"/>
      <c r="O20" s="159"/>
      <c r="P20" s="159"/>
      <c r="Q20" s="159"/>
      <c r="R20" s="159"/>
      <c r="S20" s="159"/>
      <c r="T20" s="159"/>
      <c r="U20" s="159"/>
      <c r="W20" s="159"/>
      <c r="AA20" s="159"/>
      <c r="AB20" s="159"/>
    </row>
    <row r="21" spans="1:31" ht="25.5">
      <c r="A21" s="71" t="s">
        <v>360</v>
      </c>
      <c r="B21" s="63" t="s">
        <v>31</v>
      </c>
      <c r="C21" s="63"/>
      <c r="D21" s="75" t="s">
        <v>657</v>
      </c>
      <c r="E21" s="75" t="s">
        <v>657</v>
      </c>
      <c r="F21" s="75" t="s">
        <v>657</v>
      </c>
      <c r="G21" s="115" t="s">
        <v>657</v>
      </c>
      <c r="H21" s="117"/>
      <c r="I21" s="112"/>
      <c r="L21" s="159"/>
      <c r="M21" s="159"/>
      <c r="N21" s="159"/>
      <c r="O21" s="159"/>
      <c r="P21" s="159"/>
      <c r="Q21" s="159"/>
      <c r="R21" s="159"/>
      <c r="S21" s="159"/>
      <c r="T21" s="159"/>
      <c r="U21" s="159"/>
      <c r="W21" s="159"/>
      <c r="AA21" s="159"/>
      <c r="AB21" s="159"/>
    </row>
    <row r="22" spans="1:31" ht="63.75">
      <c r="A22" s="71" t="s">
        <v>361</v>
      </c>
      <c r="B22" s="63" t="s">
        <v>32</v>
      </c>
      <c r="C22" s="63"/>
      <c r="D22" s="75" t="s">
        <v>657</v>
      </c>
      <c r="E22" s="75" t="s">
        <v>657</v>
      </c>
      <c r="F22" s="75" t="s">
        <v>657</v>
      </c>
      <c r="G22" s="115" t="s">
        <v>657</v>
      </c>
      <c r="H22" s="117"/>
      <c r="I22" s="112"/>
      <c r="L22" s="159"/>
      <c r="M22" s="159"/>
      <c r="N22" s="159"/>
      <c r="O22" s="159"/>
      <c r="P22" s="159"/>
      <c r="Q22" s="159"/>
      <c r="R22" s="159"/>
      <c r="S22" s="159"/>
      <c r="T22" s="159"/>
      <c r="U22" s="159"/>
      <c r="W22" s="159"/>
      <c r="AA22" s="159"/>
      <c r="AB22" s="159"/>
    </row>
    <row r="23" spans="1:31" ht="25.5">
      <c r="A23" s="69" t="s">
        <v>362</v>
      </c>
      <c r="B23" s="63" t="s">
        <v>26</v>
      </c>
      <c r="C23" s="63"/>
      <c r="D23" s="70">
        <v>1187551</v>
      </c>
      <c r="E23" s="70">
        <v>18554001</v>
      </c>
      <c r="F23" s="70">
        <v>6506002</v>
      </c>
      <c r="G23" s="114">
        <v>31789896</v>
      </c>
      <c r="H23" s="117">
        <f>D23-BCKetQuaHoatDong_06028!D30</f>
        <v>0</v>
      </c>
      <c r="I23" s="136"/>
      <c r="J23" s="159"/>
      <c r="L23" s="159"/>
      <c r="M23" s="159"/>
      <c r="N23" s="159"/>
      <c r="O23" s="159"/>
      <c r="P23" s="159"/>
      <c r="Q23" s="159"/>
      <c r="R23" s="159"/>
      <c r="S23" s="159"/>
      <c r="T23" s="159"/>
      <c r="U23" s="159"/>
      <c r="W23" s="159"/>
      <c r="AA23" s="159"/>
      <c r="AB23" s="159"/>
    </row>
    <row r="24" spans="1:31" ht="25.5">
      <c r="A24" s="71" t="s">
        <v>363</v>
      </c>
      <c r="B24" s="63" t="s">
        <v>25</v>
      </c>
      <c r="C24" s="63"/>
      <c r="D24" s="72">
        <v>1187551</v>
      </c>
      <c r="E24" s="72">
        <v>18554001</v>
      </c>
      <c r="F24" s="72">
        <v>6506002</v>
      </c>
      <c r="G24" s="116">
        <v>31789896</v>
      </c>
      <c r="H24" s="295"/>
      <c r="I24" s="137"/>
      <c r="L24" s="159"/>
      <c r="M24" s="159"/>
      <c r="N24" s="159"/>
      <c r="O24" s="159"/>
      <c r="P24" s="159"/>
      <c r="Q24" s="159"/>
      <c r="R24" s="159"/>
      <c r="S24" s="159"/>
      <c r="T24" s="159"/>
      <c r="U24" s="159"/>
      <c r="W24" s="159"/>
      <c r="AA24" s="159"/>
      <c r="AB24" s="159"/>
    </row>
    <row r="25" spans="1:31" ht="51">
      <c r="A25" s="71" t="s">
        <v>364</v>
      </c>
      <c r="B25" s="63" t="s">
        <v>24</v>
      </c>
      <c r="C25" s="63"/>
      <c r="D25" s="75" t="s">
        <v>657</v>
      </c>
      <c r="E25" s="75" t="s">
        <v>657</v>
      </c>
      <c r="F25" s="75" t="s">
        <v>657</v>
      </c>
      <c r="G25" s="115" t="s">
        <v>657</v>
      </c>
      <c r="H25" s="117"/>
      <c r="I25" s="112"/>
      <c r="L25" s="159"/>
      <c r="M25" s="159"/>
      <c r="N25" s="159"/>
      <c r="O25" s="159"/>
      <c r="P25" s="159"/>
      <c r="Q25" s="159"/>
      <c r="R25" s="159"/>
      <c r="S25" s="159"/>
      <c r="T25" s="159"/>
      <c r="U25" s="159"/>
      <c r="W25" s="159"/>
      <c r="AA25" s="159"/>
      <c r="AB25" s="159"/>
    </row>
    <row r="26" spans="1:31" ht="25.5" customHeight="1">
      <c r="A26" s="71" t="s">
        <v>365</v>
      </c>
      <c r="B26" s="63" t="s">
        <v>23</v>
      </c>
      <c r="C26" s="63"/>
      <c r="D26" s="75" t="s">
        <v>657</v>
      </c>
      <c r="E26" s="75" t="s">
        <v>657</v>
      </c>
      <c r="F26" s="75" t="s">
        <v>657</v>
      </c>
      <c r="G26" s="115" t="s">
        <v>657</v>
      </c>
      <c r="H26" s="117"/>
      <c r="I26" s="138"/>
      <c r="L26" s="159"/>
      <c r="M26" s="159"/>
      <c r="N26" s="159"/>
      <c r="O26" s="159"/>
      <c r="P26" s="159"/>
      <c r="Q26" s="159"/>
      <c r="R26" s="159"/>
      <c r="S26" s="159"/>
      <c r="T26" s="159"/>
      <c r="U26" s="159"/>
      <c r="W26" s="159"/>
      <c r="AA26" s="159"/>
      <c r="AB26" s="159"/>
    </row>
    <row r="27" spans="1:31" ht="51">
      <c r="A27" s="71" t="s">
        <v>366</v>
      </c>
      <c r="B27" s="63" t="s">
        <v>22</v>
      </c>
      <c r="C27" s="63"/>
      <c r="D27" s="330" t="s">
        <v>657</v>
      </c>
      <c r="E27" s="75" t="s">
        <v>657</v>
      </c>
      <c r="F27" s="75" t="s">
        <v>657</v>
      </c>
      <c r="G27" s="115" t="s">
        <v>657</v>
      </c>
      <c r="H27" s="117"/>
      <c r="I27" s="112"/>
      <c r="L27" s="159"/>
      <c r="M27" s="159"/>
      <c r="N27" s="159"/>
      <c r="O27" s="159"/>
      <c r="P27" s="159"/>
      <c r="Q27" s="159"/>
      <c r="R27" s="159"/>
      <c r="S27" s="159"/>
      <c r="T27" s="159"/>
      <c r="U27" s="159"/>
      <c r="W27" s="159"/>
      <c r="AA27" s="159"/>
      <c r="AB27" s="159"/>
    </row>
    <row r="28" spans="1:31" ht="25.5">
      <c r="A28" s="71" t="s">
        <v>367</v>
      </c>
      <c r="B28" s="63" t="s">
        <v>33</v>
      </c>
      <c r="C28" s="63"/>
      <c r="D28" s="330" t="s">
        <v>657</v>
      </c>
      <c r="E28" s="75" t="s">
        <v>657</v>
      </c>
      <c r="F28" s="75" t="s">
        <v>657</v>
      </c>
      <c r="G28" s="115" t="s">
        <v>657</v>
      </c>
      <c r="H28" s="117"/>
      <c r="I28" s="112"/>
      <c r="L28" s="159"/>
      <c r="M28" s="159"/>
      <c r="N28" s="159"/>
      <c r="O28" s="159"/>
      <c r="P28" s="159"/>
      <c r="Q28" s="159"/>
      <c r="R28" s="159"/>
      <c r="S28" s="159"/>
      <c r="T28" s="159"/>
      <c r="U28" s="159"/>
      <c r="W28" s="159"/>
      <c r="AA28" s="159"/>
      <c r="AB28" s="159"/>
    </row>
    <row r="29" spans="1:31" ht="25.5">
      <c r="A29" s="69" t="s">
        <v>368</v>
      </c>
      <c r="B29" s="77" t="s">
        <v>34</v>
      </c>
      <c r="C29" s="77"/>
      <c r="D29" s="331">
        <v>122744164</v>
      </c>
      <c r="E29" s="70">
        <v>796935622</v>
      </c>
      <c r="F29" s="70">
        <v>143114734</v>
      </c>
      <c r="G29" s="114">
        <v>759285525</v>
      </c>
      <c r="H29" s="117"/>
      <c r="I29" s="112"/>
      <c r="L29" s="159"/>
      <c r="M29" s="159"/>
      <c r="N29" s="159"/>
      <c r="O29" s="159"/>
      <c r="P29" s="159"/>
      <c r="Q29" s="159"/>
      <c r="R29" s="159"/>
      <c r="S29" s="159"/>
      <c r="T29" s="159"/>
      <c r="U29" s="159"/>
      <c r="W29" s="159"/>
      <c r="AA29" s="159"/>
      <c r="AB29" s="159"/>
    </row>
    <row r="30" spans="1:31" ht="25.5">
      <c r="A30" s="71" t="s">
        <v>369</v>
      </c>
      <c r="B30" s="63" t="s">
        <v>35</v>
      </c>
      <c r="C30" s="63"/>
      <c r="D30" s="330">
        <v>50671111</v>
      </c>
      <c r="E30" s="75">
        <v>326126206</v>
      </c>
      <c r="F30" s="75">
        <v>73396426</v>
      </c>
      <c r="G30" s="115">
        <v>342561627</v>
      </c>
      <c r="H30" s="295">
        <f>D30-BCKetQuaHoatDong_06028!D19</f>
        <v>0</v>
      </c>
      <c r="I30" s="112"/>
      <c r="L30" s="159"/>
      <c r="M30" s="159"/>
      <c r="N30" s="159"/>
      <c r="O30" s="159"/>
      <c r="P30" s="159"/>
      <c r="Q30" s="159"/>
      <c r="R30" s="159"/>
      <c r="S30" s="159"/>
      <c r="T30" s="159"/>
      <c r="U30" s="159"/>
      <c r="W30" s="159"/>
      <c r="AA30" s="159"/>
      <c r="AB30" s="159"/>
    </row>
    <row r="31" spans="1:31" ht="25.5">
      <c r="A31" s="71" t="s">
        <v>370</v>
      </c>
      <c r="B31" s="63" t="s">
        <v>36</v>
      </c>
      <c r="C31" s="63"/>
      <c r="D31" s="330">
        <v>16035556</v>
      </c>
      <c r="E31" s="75">
        <v>112724359</v>
      </c>
      <c r="F31" s="75">
        <v>20072988</v>
      </c>
      <c r="G31" s="115">
        <v>120536344</v>
      </c>
      <c r="H31" s="295"/>
      <c r="I31" s="136"/>
      <c r="J31" s="159"/>
      <c r="L31" s="159"/>
      <c r="M31" s="159"/>
      <c r="N31" s="159"/>
      <c r="O31" s="159"/>
      <c r="P31" s="159"/>
      <c r="Q31" s="159"/>
      <c r="R31" s="159"/>
      <c r="S31" s="159"/>
      <c r="T31" s="159"/>
      <c r="U31" s="159"/>
      <c r="W31" s="159"/>
      <c r="X31" s="159">
        <v>91176049</v>
      </c>
      <c r="Y31" s="159">
        <v>185202833</v>
      </c>
      <c r="Z31" s="159">
        <v>110741136</v>
      </c>
      <c r="AA31" s="159">
        <v>228568444</v>
      </c>
      <c r="AB31" s="159">
        <v>0</v>
      </c>
      <c r="AC31" s="159">
        <v>0</v>
      </c>
      <c r="AD31" s="159">
        <v>0</v>
      </c>
      <c r="AE31" s="159">
        <v>0</v>
      </c>
    </row>
    <row r="32" spans="1:31" ht="25.5">
      <c r="A32" s="71" t="s">
        <v>371</v>
      </c>
      <c r="B32" s="63" t="s">
        <v>37</v>
      </c>
      <c r="C32" s="63"/>
      <c r="D32" s="330">
        <v>4400000</v>
      </c>
      <c r="E32" s="75">
        <v>30906442</v>
      </c>
      <c r="F32" s="75">
        <v>5500000</v>
      </c>
      <c r="G32" s="115">
        <v>33000000</v>
      </c>
      <c r="H32" s="295"/>
      <c r="I32" s="112"/>
      <c r="J32" s="159"/>
      <c r="L32" s="159"/>
      <c r="M32" s="159"/>
      <c r="N32" s="159"/>
      <c r="O32" s="159"/>
      <c r="P32" s="159"/>
      <c r="Q32" s="159"/>
      <c r="R32" s="159"/>
      <c r="S32" s="159"/>
      <c r="T32" s="159"/>
      <c r="U32" s="159"/>
      <c r="W32" s="159"/>
      <c r="AA32" s="159"/>
      <c r="AB32" s="159"/>
    </row>
    <row r="33" spans="1:28" ht="25.5">
      <c r="A33" s="71" t="s">
        <v>372</v>
      </c>
      <c r="B33" s="63" t="s">
        <v>38</v>
      </c>
      <c r="C33" s="63"/>
      <c r="D33" s="330">
        <v>13200000</v>
      </c>
      <c r="E33" s="75">
        <v>92719346</v>
      </c>
      <c r="F33" s="75">
        <v>16500000</v>
      </c>
      <c r="G33" s="115">
        <v>99000000</v>
      </c>
      <c r="H33" s="295"/>
      <c r="I33" s="112"/>
      <c r="L33" s="159"/>
      <c r="M33" s="159"/>
      <c r="N33" s="159"/>
      <c r="O33" s="159"/>
      <c r="P33" s="159"/>
      <c r="Q33" s="159"/>
      <c r="R33" s="159"/>
      <c r="S33" s="159"/>
      <c r="T33" s="159"/>
      <c r="U33" s="159"/>
      <c r="W33" s="159"/>
      <c r="AA33" s="159"/>
      <c r="AB33" s="159"/>
    </row>
    <row r="34" spans="1:28" ht="25.5">
      <c r="A34" s="76" t="s">
        <v>373</v>
      </c>
      <c r="B34" s="63" t="s">
        <v>39</v>
      </c>
      <c r="C34" s="63"/>
      <c r="D34" s="330">
        <v>11000000</v>
      </c>
      <c r="E34" s="75">
        <v>67100000</v>
      </c>
      <c r="F34" s="75">
        <v>11000000</v>
      </c>
      <c r="G34" s="115">
        <v>66000000</v>
      </c>
      <c r="H34" s="295"/>
      <c r="I34" s="112"/>
      <c r="L34" s="159"/>
      <c r="M34" s="159"/>
      <c r="N34" s="159"/>
      <c r="O34" s="159"/>
      <c r="P34" s="159"/>
      <c r="Q34" s="159"/>
      <c r="R34" s="159"/>
      <c r="S34" s="159"/>
      <c r="T34" s="159"/>
      <c r="U34" s="159"/>
      <c r="W34" s="159"/>
      <c r="AA34" s="159"/>
      <c r="AB34" s="159"/>
    </row>
    <row r="35" spans="1:28" ht="25.5">
      <c r="A35" s="71" t="s">
        <v>383</v>
      </c>
      <c r="B35" s="63">
        <v>20.6</v>
      </c>
      <c r="C35" s="63"/>
      <c r="D35" s="330">
        <v>15000000</v>
      </c>
      <c r="E35" s="75">
        <v>90000000</v>
      </c>
      <c r="F35" s="75">
        <v>15000000</v>
      </c>
      <c r="G35" s="115">
        <v>90000000</v>
      </c>
      <c r="H35" s="295"/>
      <c r="I35" s="112"/>
      <c r="L35" s="159"/>
      <c r="M35" s="159"/>
      <c r="N35" s="159"/>
      <c r="O35" s="159"/>
      <c r="P35" s="159"/>
      <c r="Q35" s="159"/>
      <c r="R35" s="159"/>
      <c r="S35" s="159"/>
      <c r="T35" s="159"/>
      <c r="U35" s="159"/>
      <c r="W35" s="159"/>
      <c r="AA35" s="159"/>
      <c r="AB35" s="159"/>
    </row>
    <row r="36" spans="1:28" ht="25.5">
      <c r="A36" s="71" t="s">
        <v>537</v>
      </c>
      <c r="B36" s="63">
        <v>20.7</v>
      </c>
      <c r="C36" s="63"/>
      <c r="D36" s="330">
        <v>6557374</v>
      </c>
      <c r="E36" s="75">
        <v>39781403</v>
      </c>
      <c r="F36" s="75" t="s">
        <v>657</v>
      </c>
      <c r="G36" s="115" t="s">
        <v>657</v>
      </c>
      <c r="H36" s="295"/>
      <c r="I36" s="112"/>
      <c r="L36" s="159"/>
      <c r="M36" s="159"/>
      <c r="N36" s="159"/>
      <c r="O36" s="159"/>
      <c r="P36" s="159"/>
      <c r="Q36" s="159"/>
      <c r="R36" s="159"/>
      <c r="S36" s="159"/>
      <c r="T36" s="159"/>
      <c r="U36" s="159"/>
      <c r="W36" s="159"/>
      <c r="AA36" s="159"/>
      <c r="AB36" s="159"/>
    </row>
    <row r="37" spans="1:28" ht="26.25" customHeight="1">
      <c r="A37" s="71" t="s">
        <v>538</v>
      </c>
      <c r="B37" s="63">
        <v>20.8</v>
      </c>
      <c r="C37" s="63"/>
      <c r="D37" s="330">
        <v>5409840</v>
      </c>
      <c r="E37" s="75">
        <v>32819695</v>
      </c>
      <c r="F37" s="75" t="s">
        <v>657</v>
      </c>
      <c r="G37" s="115" t="s">
        <v>657</v>
      </c>
      <c r="H37" s="295"/>
      <c r="I37" s="112"/>
      <c r="L37" s="159"/>
      <c r="M37" s="159"/>
      <c r="N37" s="159"/>
      <c r="O37" s="159"/>
      <c r="P37" s="159"/>
      <c r="Q37" s="159"/>
      <c r="R37" s="159"/>
      <c r="S37" s="159"/>
      <c r="T37" s="159"/>
      <c r="U37" s="159"/>
      <c r="W37" s="159"/>
      <c r="AA37" s="159"/>
      <c r="AB37" s="159"/>
    </row>
    <row r="38" spans="1:28" ht="25.5">
      <c r="A38" s="71" t="s">
        <v>539</v>
      </c>
      <c r="B38" s="63">
        <v>20.9</v>
      </c>
      <c r="C38" s="63"/>
      <c r="D38" s="330" t="s">
        <v>657</v>
      </c>
      <c r="E38" s="75" t="s">
        <v>657</v>
      </c>
      <c r="F38" s="75" t="s">
        <v>657</v>
      </c>
      <c r="G38" s="115" t="s">
        <v>657</v>
      </c>
      <c r="H38" s="295"/>
      <c r="I38" s="112"/>
      <c r="L38" s="159"/>
      <c r="M38" s="159"/>
      <c r="N38" s="159"/>
      <c r="O38" s="159"/>
      <c r="P38" s="159"/>
      <c r="Q38" s="159"/>
      <c r="R38" s="159"/>
      <c r="S38" s="159"/>
      <c r="T38" s="159"/>
      <c r="U38" s="159"/>
      <c r="W38" s="159"/>
      <c r="AA38" s="159"/>
      <c r="AB38" s="159"/>
    </row>
    <row r="39" spans="1:28" ht="25.5">
      <c r="A39" s="71" t="s">
        <v>540</v>
      </c>
      <c r="B39" s="635" t="s">
        <v>35</v>
      </c>
      <c r="C39" s="63"/>
      <c r="D39" s="330">
        <v>470283</v>
      </c>
      <c r="E39" s="75">
        <v>4758171</v>
      </c>
      <c r="F39" s="75">
        <v>1645320</v>
      </c>
      <c r="G39" s="115">
        <v>8187554</v>
      </c>
      <c r="H39" s="295"/>
      <c r="I39" s="112"/>
      <c r="L39" s="159"/>
      <c r="M39" s="159"/>
      <c r="N39" s="159"/>
      <c r="O39" s="159"/>
      <c r="P39" s="159"/>
      <c r="Q39" s="159"/>
      <c r="R39" s="159"/>
      <c r="S39" s="159"/>
      <c r="T39" s="159"/>
      <c r="U39" s="159"/>
      <c r="W39" s="159"/>
      <c r="AA39" s="159"/>
      <c r="AB39" s="159"/>
    </row>
    <row r="40" spans="1:28" ht="38.25" customHeight="1">
      <c r="A40" s="69" t="s">
        <v>374</v>
      </c>
      <c r="B40" s="78" t="s">
        <v>40</v>
      </c>
      <c r="C40" s="77"/>
      <c r="D40" s="331">
        <v>169181516</v>
      </c>
      <c r="E40" s="70">
        <v>1019150619</v>
      </c>
      <c r="F40" s="70">
        <v>97577066</v>
      </c>
      <c r="G40" s="114">
        <v>1191574719</v>
      </c>
      <c r="H40" s="117"/>
      <c r="I40" s="112"/>
      <c r="L40" s="159"/>
      <c r="M40" s="159"/>
      <c r="N40" s="159"/>
      <c r="O40" s="159"/>
      <c r="P40" s="159"/>
      <c r="Q40" s="159"/>
      <c r="R40" s="159"/>
      <c r="S40" s="159"/>
      <c r="T40" s="159"/>
      <c r="U40" s="159"/>
      <c r="W40" s="159"/>
      <c r="AA40" s="159"/>
      <c r="AB40" s="159"/>
    </row>
    <row r="41" spans="1:28" ht="25.5" customHeight="1">
      <c r="A41" s="69" t="s">
        <v>375</v>
      </c>
      <c r="B41" s="78" t="s">
        <v>41</v>
      </c>
      <c r="C41" s="77"/>
      <c r="D41" s="70" t="s">
        <v>657</v>
      </c>
      <c r="E41" s="70" t="s">
        <v>657</v>
      </c>
      <c r="F41" s="70" t="s">
        <v>657</v>
      </c>
      <c r="G41" s="114" t="s">
        <v>657</v>
      </c>
      <c r="H41" s="117"/>
      <c r="I41" s="112"/>
      <c r="L41" s="159"/>
      <c r="M41" s="159"/>
      <c r="N41" s="159"/>
      <c r="O41" s="159"/>
      <c r="P41" s="159"/>
      <c r="Q41" s="159"/>
      <c r="R41" s="159"/>
      <c r="S41" s="159"/>
      <c r="T41" s="159"/>
      <c r="U41" s="159"/>
      <c r="W41" s="159"/>
      <c r="AA41" s="159"/>
      <c r="AB41" s="159"/>
    </row>
    <row r="42" spans="1:28" ht="25.5" customHeight="1">
      <c r="A42" s="71" t="s">
        <v>376</v>
      </c>
      <c r="B42" s="73" t="s">
        <v>42</v>
      </c>
      <c r="C42" s="63"/>
      <c r="D42" s="75" t="s">
        <v>657</v>
      </c>
      <c r="E42" s="75" t="s">
        <v>657</v>
      </c>
      <c r="F42" s="75" t="s">
        <v>657</v>
      </c>
      <c r="G42" s="115" t="s">
        <v>657</v>
      </c>
      <c r="H42" s="117"/>
      <c r="I42" s="112"/>
      <c r="L42" s="159"/>
      <c r="M42" s="159"/>
      <c r="N42" s="159"/>
      <c r="O42" s="159"/>
      <c r="P42" s="159"/>
      <c r="Q42" s="159"/>
      <c r="R42" s="159"/>
      <c r="S42" s="159"/>
      <c r="T42" s="159"/>
      <c r="U42" s="159"/>
      <c r="W42" s="159"/>
      <c r="AA42" s="159"/>
      <c r="AB42" s="159"/>
    </row>
    <row r="43" spans="1:28" ht="25.5" customHeight="1">
      <c r="A43" s="71" t="s">
        <v>377</v>
      </c>
      <c r="B43" s="73" t="s">
        <v>43</v>
      </c>
      <c r="C43" s="63"/>
      <c r="D43" s="75" t="s">
        <v>657</v>
      </c>
      <c r="E43" s="75" t="s">
        <v>657</v>
      </c>
      <c r="F43" s="75" t="s">
        <v>657</v>
      </c>
      <c r="G43" s="115" t="s">
        <v>657</v>
      </c>
      <c r="H43" s="117"/>
      <c r="I43" s="112"/>
      <c r="L43" s="159"/>
      <c r="M43" s="159"/>
      <c r="N43" s="159"/>
      <c r="O43" s="159"/>
      <c r="P43" s="159"/>
      <c r="Q43" s="159"/>
      <c r="R43" s="159"/>
      <c r="S43" s="159"/>
      <c r="T43" s="159"/>
      <c r="U43" s="159"/>
      <c r="W43" s="159"/>
      <c r="AA43" s="159"/>
      <c r="AB43" s="159"/>
    </row>
    <row r="44" spans="1:28" ht="25.5" customHeight="1">
      <c r="A44" s="69" t="s">
        <v>378</v>
      </c>
      <c r="B44" s="78" t="s">
        <v>21</v>
      </c>
      <c r="C44" s="77"/>
      <c r="D44" s="70">
        <v>169181516</v>
      </c>
      <c r="E44" s="70">
        <v>1019150619</v>
      </c>
      <c r="F44" s="70">
        <v>97577066</v>
      </c>
      <c r="G44" s="114">
        <v>1191574719</v>
      </c>
      <c r="H44" s="117"/>
      <c r="I44" s="112"/>
      <c r="L44" s="159"/>
      <c r="M44" s="159"/>
      <c r="N44" s="159"/>
      <c r="O44" s="159"/>
      <c r="P44" s="159"/>
      <c r="Q44" s="159"/>
      <c r="R44" s="159"/>
      <c r="S44" s="159"/>
      <c r="T44" s="159"/>
      <c r="U44" s="159"/>
      <c r="W44" s="159"/>
      <c r="AA44" s="159"/>
      <c r="AB44" s="159"/>
    </row>
    <row r="45" spans="1:28" ht="25.5">
      <c r="A45" s="71" t="s">
        <v>379</v>
      </c>
      <c r="B45" s="73" t="s">
        <v>20</v>
      </c>
      <c r="C45" s="63"/>
      <c r="D45" s="75">
        <v>144607920</v>
      </c>
      <c r="E45" s="75">
        <v>911911445</v>
      </c>
      <c r="F45" s="75">
        <v>183961951</v>
      </c>
      <c r="G45" s="115">
        <v>1320516846</v>
      </c>
      <c r="H45" s="295"/>
      <c r="I45" s="112"/>
      <c r="L45" s="159"/>
      <c r="M45" s="159"/>
      <c r="N45" s="159"/>
      <c r="O45" s="159"/>
      <c r="P45" s="159"/>
      <c r="Q45" s="159"/>
      <c r="R45" s="159"/>
      <c r="S45" s="159"/>
      <c r="T45" s="159"/>
      <c r="U45" s="159"/>
      <c r="W45" s="159"/>
      <c r="AA45" s="159"/>
      <c r="AB45" s="159"/>
    </row>
    <row r="46" spans="1:28" ht="25.5">
      <c r="A46" s="71" t="s">
        <v>380</v>
      </c>
      <c r="B46" s="73" t="s">
        <v>19</v>
      </c>
      <c r="C46" s="63"/>
      <c r="D46" s="75">
        <v>24573596</v>
      </c>
      <c r="E46" s="75">
        <v>107239174</v>
      </c>
      <c r="F46" s="75">
        <v>-86384885</v>
      </c>
      <c r="G46" s="115">
        <v>-128942127</v>
      </c>
      <c r="H46" s="295"/>
      <c r="I46" s="112"/>
      <c r="L46" s="159"/>
      <c r="M46" s="159"/>
      <c r="N46" s="159"/>
      <c r="O46" s="159"/>
      <c r="P46" s="159"/>
      <c r="Q46" s="159"/>
      <c r="R46" s="159"/>
      <c r="S46" s="159"/>
      <c r="T46" s="159"/>
      <c r="U46" s="159"/>
      <c r="W46" s="159"/>
      <c r="AA46" s="159"/>
      <c r="AB46" s="159"/>
    </row>
    <row r="47" spans="1:28" ht="25.5" customHeight="1">
      <c r="A47" s="69" t="s">
        <v>381</v>
      </c>
      <c r="B47" s="78" t="s">
        <v>44</v>
      </c>
      <c r="C47" s="77"/>
      <c r="D47" s="70" t="s">
        <v>657</v>
      </c>
      <c r="E47" s="70" t="s">
        <v>657</v>
      </c>
      <c r="F47" s="70" t="s">
        <v>657</v>
      </c>
      <c r="G47" s="114" t="s">
        <v>657</v>
      </c>
      <c r="H47" s="117"/>
      <c r="I47" s="112"/>
      <c r="L47" s="159"/>
      <c r="M47" s="159"/>
      <c r="N47" s="159"/>
      <c r="O47" s="159"/>
      <c r="P47" s="159"/>
      <c r="Q47" s="159"/>
      <c r="R47" s="159"/>
      <c r="S47" s="159"/>
      <c r="T47" s="159"/>
      <c r="U47" s="159"/>
      <c r="W47" s="159"/>
      <c r="AA47" s="159"/>
      <c r="AB47" s="159"/>
    </row>
    <row r="48" spans="1:28" ht="25.5" customHeight="1">
      <c r="A48" s="69" t="s">
        <v>382</v>
      </c>
      <c r="B48" s="78" t="s">
        <v>45</v>
      </c>
      <c r="C48" s="77"/>
      <c r="D48" s="70">
        <v>169181516</v>
      </c>
      <c r="E48" s="70">
        <v>1019150619</v>
      </c>
      <c r="F48" s="70">
        <v>97577066</v>
      </c>
      <c r="G48" s="114">
        <v>1191574719</v>
      </c>
      <c r="H48" s="117"/>
      <c r="I48" s="112"/>
      <c r="L48" s="159"/>
      <c r="M48" s="159"/>
      <c r="N48" s="159"/>
      <c r="O48" s="159"/>
      <c r="P48" s="159"/>
      <c r="Q48" s="159"/>
      <c r="R48" s="159"/>
      <c r="S48" s="159"/>
      <c r="T48" s="159"/>
      <c r="U48" s="159"/>
      <c r="W48" s="159"/>
      <c r="AA48" s="159"/>
      <c r="AB48" s="159"/>
    </row>
    <row r="49" spans="1:17">
      <c r="A49" s="68"/>
      <c r="B49" s="68"/>
      <c r="C49" s="68"/>
      <c r="D49" s="68"/>
      <c r="E49" s="68"/>
      <c r="F49" s="68"/>
      <c r="G49" s="262"/>
      <c r="H49" s="134"/>
      <c r="I49" s="135"/>
      <c r="L49" s="159"/>
      <c r="M49" s="159"/>
      <c r="N49" s="166"/>
      <c r="O49" s="166"/>
      <c r="P49" s="166"/>
      <c r="Q49" s="166"/>
    </row>
    <row r="51" spans="1:17" s="297" customFormat="1" ht="14.25">
      <c r="A51" s="140" t="s">
        <v>190</v>
      </c>
      <c r="B51" s="141"/>
      <c r="C51" s="142"/>
      <c r="D51" s="142"/>
      <c r="E51" s="143" t="s">
        <v>191</v>
      </c>
      <c r="F51" s="144"/>
      <c r="G51" s="144"/>
      <c r="H51" s="296"/>
    </row>
    <row r="52" spans="1:17" s="297" customFormat="1" ht="14.25">
      <c r="A52" s="141" t="s">
        <v>192</v>
      </c>
      <c r="B52" s="141"/>
      <c r="C52" s="142"/>
      <c r="D52" s="142"/>
      <c r="E52" s="142" t="s">
        <v>193</v>
      </c>
      <c r="F52" s="144"/>
      <c r="G52" s="144"/>
      <c r="H52" s="296"/>
    </row>
    <row r="53" spans="1:17" s="297" customFormat="1" ht="14.25">
      <c r="A53" s="141"/>
      <c r="B53" s="141"/>
      <c r="C53" s="142"/>
      <c r="D53" s="142"/>
      <c r="E53" s="142"/>
      <c r="F53" s="144"/>
      <c r="G53" s="144"/>
      <c r="H53" s="296"/>
    </row>
    <row r="54" spans="1:17" s="297" customFormat="1" ht="14.25">
      <c r="A54" s="141"/>
      <c r="B54" s="141"/>
      <c r="C54" s="142"/>
      <c r="D54" s="142"/>
      <c r="E54" s="142"/>
      <c r="F54" s="144"/>
      <c r="G54" s="144"/>
      <c r="H54" s="296"/>
    </row>
    <row r="55" spans="1:17" s="297" customFormat="1" ht="14.25">
      <c r="A55" s="141"/>
      <c r="B55" s="141"/>
      <c r="C55" s="142"/>
      <c r="D55" s="142"/>
      <c r="E55" s="142"/>
      <c r="F55" s="144"/>
      <c r="G55" s="144"/>
      <c r="H55" s="296"/>
    </row>
    <row r="56" spans="1:17" s="297" customFormat="1" ht="14.25">
      <c r="A56" s="141"/>
      <c r="B56" s="141"/>
      <c r="C56" s="142"/>
      <c r="D56" s="142"/>
      <c r="E56" s="142"/>
      <c r="F56" s="144"/>
      <c r="G56" s="144"/>
      <c r="H56" s="296"/>
    </row>
    <row r="57" spans="1:17" s="297" customFormat="1" ht="14.25">
      <c r="A57" s="141"/>
      <c r="B57" s="141"/>
      <c r="C57" s="142"/>
      <c r="D57" s="142"/>
      <c r="E57" s="142"/>
      <c r="F57" s="144"/>
      <c r="G57" s="144"/>
      <c r="H57" s="296"/>
    </row>
    <row r="58" spans="1:17" s="297" customFormat="1" ht="14.25">
      <c r="A58" s="141"/>
      <c r="B58" s="141"/>
      <c r="C58" s="142"/>
      <c r="D58" s="142"/>
      <c r="E58" s="142"/>
      <c r="F58" s="144"/>
      <c r="G58" s="144"/>
      <c r="H58" s="296"/>
    </row>
    <row r="59" spans="1:17" s="297" customFormat="1" ht="14.25">
      <c r="A59" s="145"/>
      <c r="B59" s="145"/>
      <c r="C59" s="142"/>
      <c r="D59" s="142"/>
      <c r="E59" s="146"/>
      <c r="F59" s="147"/>
      <c r="G59" s="144"/>
      <c r="H59" s="296"/>
    </row>
    <row r="60" spans="1:17" s="297" customFormat="1" ht="14.25">
      <c r="A60" s="140" t="s">
        <v>257</v>
      </c>
      <c r="B60" s="141"/>
      <c r="C60" s="142"/>
      <c r="D60" s="142"/>
      <c r="E60" s="143" t="s">
        <v>545</v>
      </c>
      <c r="F60" s="144"/>
      <c r="G60" s="144"/>
      <c r="H60" s="296"/>
    </row>
    <row r="61" spans="1:17" s="297" customFormat="1" ht="14.25">
      <c r="A61" s="140" t="s">
        <v>546</v>
      </c>
      <c r="B61" s="141"/>
      <c r="C61" s="142"/>
      <c r="D61" s="142"/>
      <c r="E61" s="143"/>
      <c r="F61" s="144"/>
      <c r="G61" s="144"/>
      <c r="H61" s="296"/>
    </row>
    <row r="62" spans="1:17" s="297" customFormat="1" ht="14.25">
      <c r="A62" s="132" t="s">
        <v>258</v>
      </c>
      <c r="B62" s="141"/>
      <c r="C62" s="142"/>
      <c r="D62" s="142"/>
      <c r="E62" s="142"/>
      <c r="F62" s="144"/>
      <c r="G62" s="144"/>
      <c r="H62" s="296"/>
    </row>
    <row r="63" spans="1:17">
      <c r="A63" s="133"/>
      <c r="B63" s="133"/>
      <c r="D63" s="132"/>
      <c r="E63" s="148"/>
      <c r="F63" s="132"/>
      <c r="G63" s="132"/>
      <c r="H63" s="149"/>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I91"/>
  <sheetViews>
    <sheetView view="pageBreakPreview" topLeftCell="A52" zoomScaleNormal="100" zoomScaleSheetLayoutView="100" workbookViewId="0">
      <selection activeCell="D13" sqref="D13:E13 D19:E19 D21:E21 D23:E23 D25:E26 D28:E29 D31:E32 D34:E37 D39:E39 D44:E44 D53:E59"/>
    </sheetView>
  </sheetViews>
  <sheetFormatPr defaultRowHeight="12.75"/>
  <cols>
    <col min="1" max="1" width="56" style="113" customWidth="1"/>
    <col min="2" max="2" width="10.28515625" style="113" customWidth="1"/>
    <col min="3" max="3" width="13.42578125" style="113" customWidth="1"/>
    <col min="4" max="4" width="29.85546875" style="113" customWidth="1"/>
    <col min="5" max="5" width="31.28515625" style="113" customWidth="1"/>
    <col min="6" max="6" width="24.5703125" style="249" customWidth="1"/>
    <col min="7" max="16384" width="9.140625" style="113"/>
  </cols>
  <sheetData>
    <row r="1" spans="1:9" ht="27" customHeight="1">
      <c r="A1" s="553" t="s">
        <v>252</v>
      </c>
      <c r="B1" s="553"/>
      <c r="C1" s="553"/>
      <c r="D1" s="553"/>
      <c r="E1" s="553"/>
    </row>
    <row r="2" spans="1:9" ht="35.25" customHeight="1">
      <c r="A2" s="554" t="s">
        <v>185</v>
      </c>
      <c r="B2" s="554"/>
      <c r="C2" s="554"/>
      <c r="D2" s="554"/>
      <c r="E2" s="554"/>
    </row>
    <row r="3" spans="1:9">
      <c r="A3" s="545" t="s">
        <v>194</v>
      </c>
      <c r="B3" s="545"/>
      <c r="C3" s="545"/>
      <c r="D3" s="545"/>
      <c r="E3" s="545"/>
    </row>
    <row r="4" spans="1:9" ht="19.5" customHeight="1">
      <c r="A4" s="545"/>
      <c r="B4" s="545"/>
      <c r="C4" s="545"/>
      <c r="D4" s="545"/>
      <c r="E4" s="545"/>
    </row>
    <row r="5" spans="1:9" s="310" customFormat="1">
      <c r="A5" s="555" t="str">
        <f>'ngay thang'!B10</f>
        <v>Tháng 6 năm 2020/June 2020</v>
      </c>
      <c r="B5" s="555"/>
      <c r="C5" s="555"/>
      <c r="D5" s="555"/>
      <c r="E5" s="555"/>
      <c r="F5" s="309"/>
    </row>
    <row r="6" spans="1:9">
      <c r="A6" s="124"/>
      <c r="B6" s="124"/>
      <c r="C6" s="124"/>
      <c r="D6" s="124"/>
      <c r="E6" s="124"/>
    </row>
    <row r="7" spans="1:9" ht="30" customHeight="1">
      <c r="A7" s="126" t="s">
        <v>263</v>
      </c>
      <c r="B7" s="541" t="s">
        <v>543</v>
      </c>
      <c r="C7" s="541"/>
      <c r="D7" s="541"/>
      <c r="E7" s="541"/>
    </row>
    <row r="8" spans="1:9" ht="30" customHeight="1">
      <c r="A8" s="129" t="s">
        <v>262</v>
      </c>
      <c r="B8" s="540" t="s">
        <v>264</v>
      </c>
      <c r="C8" s="540"/>
      <c r="D8" s="540"/>
      <c r="E8" s="540"/>
    </row>
    <row r="9" spans="1:9" ht="30" customHeight="1">
      <c r="A9" s="126" t="s">
        <v>265</v>
      </c>
      <c r="B9" s="541" t="s">
        <v>351</v>
      </c>
      <c r="C9" s="541"/>
      <c r="D9" s="541"/>
      <c r="E9" s="541"/>
    </row>
    <row r="10" spans="1:9" s="320" customFormat="1" ht="30" customHeight="1">
      <c r="A10" s="315" t="s">
        <v>394</v>
      </c>
      <c r="B10" s="542" t="str">
        <f>'ngay thang'!B14</f>
        <v>Ngày 04 tháng 07 năm 2020
04 Jul 2020</v>
      </c>
      <c r="C10" s="542"/>
      <c r="D10" s="542"/>
      <c r="E10" s="542"/>
      <c r="F10" s="249"/>
    </row>
    <row r="12" spans="1:9" s="132" customFormat="1" ht="30" customHeight="1">
      <c r="A12" s="68" t="s">
        <v>187</v>
      </c>
      <c r="B12" s="68" t="s">
        <v>188</v>
      </c>
      <c r="C12" s="150" t="s">
        <v>189</v>
      </c>
      <c r="D12" s="150" t="str">
        <f>'ngay thang'!B16</f>
        <v>KỲ BÁO CÁO/ THIS PERIOD
30/06/2020</v>
      </c>
      <c r="E12" s="150" t="str">
        <f>'ngay thang'!C16</f>
        <v>KỲ TRƯỚC/ LAST PERIOD
31/05/2020</v>
      </c>
      <c r="F12" s="250"/>
    </row>
    <row r="13" spans="1:9" s="132" customFormat="1" ht="25.5">
      <c r="A13" s="151" t="s">
        <v>396</v>
      </c>
      <c r="B13" s="151" t="s">
        <v>46</v>
      </c>
      <c r="C13" s="152"/>
      <c r="D13" s="269" t="s">
        <v>657</v>
      </c>
      <c r="E13" s="268" t="s">
        <v>657</v>
      </c>
      <c r="F13" s="250"/>
    </row>
    <row r="14" spans="1:9" s="132" customFormat="1" ht="25.5">
      <c r="A14" s="151" t="s">
        <v>397</v>
      </c>
      <c r="B14" s="153" t="s">
        <v>0</v>
      </c>
      <c r="C14" s="154"/>
      <c r="D14" s="268">
        <v>11330124989</v>
      </c>
      <c r="E14" s="268">
        <v>5000929019</v>
      </c>
      <c r="F14" s="250"/>
      <c r="G14" s="155"/>
      <c r="H14" s="155"/>
      <c r="I14" s="155"/>
    </row>
    <row r="15" spans="1:9" s="132" customFormat="1" ht="25.5">
      <c r="A15" s="156" t="s">
        <v>398</v>
      </c>
      <c r="B15" s="157" t="s">
        <v>47</v>
      </c>
      <c r="C15" s="158"/>
      <c r="D15" s="269">
        <v>7330124989</v>
      </c>
      <c r="E15" s="269">
        <v>1000929019</v>
      </c>
      <c r="F15" s="250"/>
      <c r="G15" s="155"/>
      <c r="H15" s="155"/>
      <c r="I15" s="155"/>
    </row>
    <row r="16" spans="1:9" s="132" customFormat="1" ht="25.5">
      <c r="A16" s="156" t="s">
        <v>399</v>
      </c>
      <c r="B16" s="157" t="s">
        <v>48</v>
      </c>
      <c r="C16" s="158"/>
      <c r="D16" s="269">
        <v>4000000000</v>
      </c>
      <c r="E16" s="269">
        <v>4000000000</v>
      </c>
      <c r="F16" s="250"/>
      <c r="G16" s="155"/>
      <c r="H16" s="155"/>
      <c r="I16" s="155"/>
    </row>
    <row r="17" spans="1:9" s="132" customFormat="1" ht="25.5">
      <c r="A17" s="151" t="s">
        <v>400</v>
      </c>
      <c r="B17" s="153" t="s">
        <v>1</v>
      </c>
      <c r="C17" s="160"/>
      <c r="D17" s="270">
        <v>33792115804</v>
      </c>
      <c r="E17" s="270">
        <v>31056981525</v>
      </c>
      <c r="F17" s="250"/>
      <c r="G17" s="155"/>
      <c r="H17" s="155"/>
      <c r="I17" s="155"/>
    </row>
    <row r="18" spans="1:9" s="132" customFormat="1" ht="25.5">
      <c r="A18" s="156" t="s">
        <v>401</v>
      </c>
      <c r="B18" s="157" t="s">
        <v>2</v>
      </c>
      <c r="C18" s="158"/>
      <c r="D18" s="269">
        <v>33792115804</v>
      </c>
      <c r="E18" s="269">
        <v>31056981525</v>
      </c>
      <c r="F18" s="250"/>
      <c r="G18" s="155"/>
      <c r="H18" s="155"/>
      <c r="I18" s="155"/>
    </row>
    <row r="19" spans="1:9" s="132" customFormat="1" ht="25.5">
      <c r="A19" s="156" t="s">
        <v>326</v>
      </c>
      <c r="B19" s="157">
        <v>121.1</v>
      </c>
      <c r="C19" s="158"/>
      <c r="D19" s="269" t="s">
        <v>657</v>
      </c>
      <c r="E19" s="269" t="s">
        <v>657</v>
      </c>
      <c r="F19" s="250"/>
      <c r="G19" s="155"/>
      <c r="H19" s="155"/>
      <c r="I19" s="155"/>
    </row>
    <row r="20" spans="1:9" s="132" customFormat="1" ht="25.5">
      <c r="A20" s="156" t="s">
        <v>327</v>
      </c>
      <c r="B20" s="157">
        <v>121.2</v>
      </c>
      <c r="C20" s="158"/>
      <c r="D20" s="269">
        <v>21789662084</v>
      </c>
      <c r="E20" s="269">
        <v>19054527805</v>
      </c>
      <c r="F20" s="250"/>
      <c r="G20" s="155"/>
      <c r="H20" s="155"/>
      <c r="I20" s="155"/>
    </row>
    <row r="21" spans="1:9" s="132" customFormat="1" ht="25.5">
      <c r="A21" s="156" t="s">
        <v>328</v>
      </c>
      <c r="B21" s="157">
        <v>121.3</v>
      </c>
      <c r="C21" s="158"/>
      <c r="D21" s="269" t="s">
        <v>657</v>
      </c>
      <c r="E21" s="269" t="s">
        <v>657</v>
      </c>
      <c r="F21" s="250"/>
      <c r="G21" s="155"/>
      <c r="H21" s="155"/>
      <c r="I21" s="155"/>
    </row>
    <row r="22" spans="1:9" s="132" customFormat="1" ht="25.5">
      <c r="A22" s="156" t="s">
        <v>329</v>
      </c>
      <c r="B22" s="157">
        <v>121.4</v>
      </c>
      <c r="C22" s="158"/>
      <c r="D22" s="269">
        <v>12002453720</v>
      </c>
      <c r="E22" s="269">
        <v>12002453720</v>
      </c>
      <c r="F22" s="250"/>
      <c r="G22" s="155"/>
      <c r="H22" s="155"/>
      <c r="I22" s="155"/>
    </row>
    <row r="23" spans="1:9" s="132" customFormat="1" ht="25.5">
      <c r="A23" s="156" t="s">
        <v>402</v>
      </c>
      <c r="B23" s="157" t="s">
        <v>49</v>
      </c>
      <c r="C23" s="161"/>
      <c r="D23" s="269" t="s">
        <v>657</v>
      </c>
      <c r="E23" s="269" t="s">
        <v>657</v>
      </c>
      <c r="F23" s="251"/>
      <c r="G23" s="155"/>
      <c r="H23" s="155"/>
      <c r="I23" s="155"/>
    </row>
    <row r="24" spans="1:9" s="132" customFormat="1" ht="25.5">
      <c r="A24" s="151" t="s">
        <v>403</v>
      </c>
      <c r="B24" s="163" t="s">
        <v>3</v>
      </c>
      <c r="C24" s="154"/>
      <c r="D24" s="270">
        <v>1047845412</v>
      </c>
      <c r="E24" s="270">
        <v>1016770418</v>
      </c>
      <c r="F24" s="251"/>
      <c r="G24" s="155"/>
      <c r="H24" s="155"/>
      <c r="I24" s="155"/>
    </row>
    <row r="25" spans="1:9" s="132" customFormat="1" ht="25.5">
      <c r="A25" s="156" t="s">
        <v>404</v>
      </c>
      <c r="B25" s="157" t="s">
        <v>4</v>
      </c>
      <c r="C25" s="161"/>
      <c r="D25" s="269" t="s">
        <v>657</v>
      </c>
      <c r="E25" s="269" t="s">
        <v>657</v>
      </c>
      <c r="F25" s="251"/>
      <c r="G25" s="155"/>
      <c r="H25" s="155"/>
      <c r="I25" s="155"/>
    </row>
    <row r="26" spans="1:9" s="132" customFormat="1" ht="25.5">
      <c r="A26" s="156" t="s">
        <v>405</v>
      </c>
      <c r="B26" s="164" t="s">
        <v>268</v>
      </c>
      <c r="C26" s="161"/>
      <c r="D26" s="269" t="s">
        <v>657</v>
      </c>
      <c r="E26" s="269" t="s">
        <v>657</v>
      </c>
      <c r="F26" s="251"/>
      <c r="G26" s="155"/>
      <c r="H26" s="155"/>
      <c r="I26" s="155"/>
    </row>
    <row r="27" spans="1:9" s="132" customFormat="1" ht="25.5">
      <c r="A27" s="156" t="s">
        <v>406</v>
      </c>
      <c r="B27" s="157" t="s">
        <v>50</v>
      </c>
      <c r="C27" s="158"/>
      <c r="D27" s="269">
        <v>1047845412</v>
      </c>
      <c r="E27" s="269">
        <v>1016770418</v>
      </c>
      <c r="F27" s="250"/>
      <c r="G27" s="155"/>
      <c r="H27" s="155"/>
      <c r="I27" s="155"/>
    </row>
    <row r="28" spans="1:9" s="132" customFormat="1" ht="25.5">
      <c r="A28" s="156" t="s">
        <v>407</v>
      </c>
      <c r="B28" s="157" t="s">
        <v>51</v>
      </c>
      <c r="C28" s="158"/>
      <c r="D28" s="269" t="s">
        <v>657</v>
      </c>
      <c r="E28" s="269" t="s">
        <v>657</v>
      </c>
      <c r="F28" s="250"/>
      <c r="G28" s="155"/>
      <c r="H28" s="155"/>
      <c r="I28" s="155"/>
    </row>
    <row r="29" spans="1:9" s="132" customFormat="1" ht="42" customHeight="1">
      <c r="A29" s="156" t="s">
        <v>408</v>
      </c>
      <c r="B29" s="157" t="s">
        <v>269</v>
      </c>
      <c r="C29" s="158"/>
      <c r="D29" s="269" t="s">
        <v>657</v>
      </c>
      <c r="E29" s="269" t="s">
        <v>657</v>
      </c>
      <c r="F29" s="250"/>
      <c r="G29" s="155"/>
      <c r="H29" s="155"/>
      <c r="I29" s="155"/>
    </row>
    <row r="30" spans="1:9" s="132" customFormat="1" ht="25.5">
      <c r="A30" s="156" t="s">
        <v>409</v>
      </c>
      <c r="B30" s="157" t="s">
        <v>52</v>
      </c>
      <c r="C30" s="158"/>
      <c r="D30" s="269">
        <v>1047845412</v>
      </c>
      <c r="E30" s="269">
        <v>1016770418</v>
      </c>
      <c r="F30" s="250"/>
      <c r="G30" s="155"/>
      <c r="H30" s="155"/>
      <c r="I30" s="155"/>
    </row>
    <row r="31" spans="1:9" s="132" customFormat="1" ht="25.5">
      <c r="A31" s="156" t="s">
        <v>410</v>
      </c>
      <c r="B31" s="157" t="s">
        <v>53</v>
      </c>
      <c r="C31" s="158"/>
      <c r="D31" s="269" t="s">
        <v>657</v>
      </c>
      <c r="E31" s="269" t="s">
        <v>657</v>
      </c>
      <c r="F31" s="250"/>
      <c r="G31" s="155"/>
      <c r="H31" s="155"/>
      <c r="I31" s="155"/>
    </row>
    <row r="32" spans="1:9" s="132" customFormat="1" ht="25.5">
      <c r="A32" s="156" t="s">
        <v>411</v>
      </c>
      <c r="B32" s="157" t="s">
        <v>54</v>
      </c>
      <c r="C32" s="158"/>
      <c r="D32" s="269" t="s">
        <v>657</v>
      </c>
      <c r="E32" s="269" t="s">
        <v>657</v>
      </c>
      <c r="F32" s="250"/>
      <c r="G32" s="155"/>
      <c r="H32" s="155"/>
      <c r="I32" s="155"/>
    </row>
    <row r="33" spans="1:9" s="132" customFormat="1" ht="25.5">
      <c r="A33" s="151" t="s">
        <v>412</v>
      </c>
      <c r="B33" s="153" t="s">
        <v>55</v>
      </c>
      <c r="C33" s="160"/>
      <c r="D33" s="270">
        <v>46170086205</v>
      </c>
      <c r="E33" s="270">
        <v>37074680962</v>
      </c>
      <c r="F33" s="250">
        <v>0</v>
      </c>
      <c r="G33" s="155"/>
      <c r="H33" s="155"/>
      <c r="I33" s="155"/>
    </row>
    <row r="34" spans="1:9" s="132" customFormat="1" ht="25.5">
      <c r="A34" s="151" t="s">
        <v>413</v>
      </c>
      <c r="B34" s="153" t="s">
        <v>56</v>
      </c>
      <c r="C34" s="160"/>
      <c r="D34" s="270" t="s">
        <v>657</v>
      </c>
      <c r="E34" s="270" t="s">
        <v>657</v>
      </c>
      <c r="F34" s="250"/>
      <c r="G34" s="155"/>
      <c r="H34" s="155"/>
      <c r="I34" s="155"/>
    </row>
    <row r="35" spans="1:9" s="132" customFormat="1" ht="25.5">
      <c r="A35" s="156" t="s">
        <v>414</v>
      </c>
      <c r="B35" s="157" t="s">
        <v>6</v>
      </c>
      <c r="C35" s="158"/>
      <c r="D35" s="269" t="s">
        <v>657</v>
      </c>
      <c r="E35" s="269" t="s">
        <v>657</v>
      </c>
      <c r="F35" s="250"/>
      <c r="G35" s="155"/>
      <c r="H35" s="155"/>
      <c r="I35" s="155"/>
    </row>
    <row r="36" spans="1:9" s="132" customFormat="1" ht="25.5">
      <c r="A36" s="156" t="s">
        <v>415</v>
      </c>
      <c r="B36" s="157" t="s">
        <v>7</v>
      </c>
      <c r="C36" s="158"/>
      <c r="D36" s="269" t="s">
        <v>657</v>
      </c>
      <c r="E36" s="269" t="s">
        <v>657</v>
      </c>
      <c r="F36" s="250"/>
      <c r="G36" s="155"/>
      <c r="H36" s="155"/>
      <c r="I36" s="155"/>
    </row>
    <row r="37" spans="1:9" s="132" customFormat="1" ht="51">
      <c r="A37" s="156" t="s">
        <v>416</v>
      </c>
      <c r="B37" s="157" t="s">
        <v>57</v>
      </c>
      <c r="C37" s="158"/>
      <c r="D37" s="269" t="s">
        <v>657</v>
      </c>
      <c r="E37" s="271" t="s">
        <v>657</v>
      </c>
      <c r="F37" s="250"/>
      <c r="G37" s="155"/>
      <c r="H37" s="155"/>
      <c r="I37" s="155"/>
    </row>
    <row r="38" spans="1:9" s="132" customFormat="1" ht="25.5">
      <c r="A38" s="156" t="s">
        <v>417</v>
      </c>
      <c r="B38" s="157" t="s">
        <v>8</v>
      </c>
      <c r="C38" s="158"/>
      <c r="D38" s="271">
        <v>5879944</v>
      </c>
      <c r="E38" s="271">
        <v>4807219</v>
      </c>
      <c r="F38" s="250"/>
      <c r="G38" s="155"/>
      <c r="H38" s="155"/>
      <c r="I38" s="155"/>
    </row>
    <row r="39" spans="1:9" s="132" customFormat="1" ht="25.5">
      <c r="A39" s="156" t="s">
        <v>418</v>
      </c>
      <c r="B39" s="157" t="s">
        <v>9</v>
      </c>
      <c r="C39" s="158"/>
      <c r="D39" s="269" t="s">
        <v>657</v>
      </c>
      <c r="E39" s="269" t="s">
        <v>657</v>
      </c>
      <c r="F39" s="250"/>
      <c r="G39" s="155"/>
      <c r="H39" s="155"/>
      <c r="I39" s="155"/>
    </row>
    <row r="40" spans="1:9" s="132" customFormat="1" ht="25.5">
      <c r="A40" s="156" t="s">
        <v>419</v>
      </c>
      <c r="B40" s="157" t="s">
        <v>58</v>
      </c>
      <c r="C40" s="158"/>
      <c r="D40" s="269">
        <v>121822377</v>
      </c>
      <c r="E40" s="269">
        <v>94445329</v>
      </c>
      <c r="F40" s="250"/>
      <c r="G40" s="155"/>
      <c r="H40" s="155"/>
      <c r="I40" s="155"/>
    </row>
    <row r="41" spans="1:9" s="132" customFormat="1" ht="25.5">
      <c r="A41" s="156" t="s">
        <v>420</v>
      </c>
      <c r="B41" s="157" t="s">
        <v>59</v>
      </c>
      <c r="C41" s="158"/>
      <c r="D41" s="269">
        <v>19000000</v>
      </c>
      <c r="E41" s="269">
        <v>588000000</v>
      </c>
      <c r="F41" s="250"/>
      <c r="G41" s="155"/>
      <c r="H41" s="155"/>
      <c r="I41" s="155"/>
    </row>
    <row r="42" spans="1:9" s="132" customFormat="1" ht="25.5">
      <c r="A42" s="156" t="s">
        <v>421</v>
      </c>
      <c r="B42" s="157" t="s">
        <v>10</v>
      </c>
      <c r="C42" s="158"/>
      <c r="D42" s="269">
        <v>104</v>
      </c>
      <c r="E42" s="269">
        <v>104</v>
      </c>
      <c r="F42" s="250"/>
      <c r="G42" s="155"/>
      <c r="H42" s="155"/>
      <c r="I42" s="155"/>
    </row>
    <row r="43" spans="1:9" s="132" customFormat="1" ht="25.5">
      <c r="A43" s="156" t="s">
        <v>422</v>
      </c>
      <c r="B43" s="157" t="s">
        <v>60</v>
      </c>
      <c r="C43" s="158"/>
      <c r="D43" s="269">
        <v>95306667</v>
      </c>
      <c r="E43" s="269">
        <v>90423857</v>
      </c>
      <c r="F43" s="250"/>
      <c r="G43" s="155"/>
      <c r="H43" s="155"/>
      <c r="I43" s="155"/>
    </row>
    <row r="44" spans="1:9" s="132" customFormat="1" ht="25.5">
      <c r="A44" s="156" t="s">
        <v>423</v>
      </c>
      <c r="B44" s="157" t="s">
        <v>61</v>
      </c>
      <c r="C44" s="158"/>
      <c r="D44" s="269" t="s">
        <v>657</v>
      </c>
      <c r="E44" s="269" t="s">
        <v>657</v>
      </c>
      <c r="F44" s="250"/>
      <c r="G44" s="155"/>
      <c r="H44" s="155"/>
      <c r="I44" s="155"/>
    </row>
    <row r="45" spans="1:9" s="132" customFormat="1" ht="25.5">
      <c r="A45" s="151" t="s">
        <v>424</v>
      </c>
      <c r="B45" s="153" t="s">
        <v>5</v>
      </c>
      <c r="C45" s="160"/>
      <c r="D45" s="270">
        <v>242009092</v>
      </c>
      <c r="E45" s="270">
        <v>777676509</v>
      </c>
      <c r="F45" s="250">
        <v>0</v>
      </c>
      <c r="G45" s="155"/>
      <c r="H45" s="155"/>
      <c r="I45" s="155"/>
    </row>
    <row r="46" spans="1:9" s="132" customFormat="1" ht="38.25">
      <c r="A46" s="151" t="s">
        <v>425</v>
      </c>
      <c r="B46" s="153" t="s">
        <v>11</v>
      </c>
      <c r="C46" s="160"/>
      <c r="D46" s="270">
        <v>45928077113</v>
      </c>
      <c r="E46" s="270">
        <v>36297004453</v>
      </c>
      <c r="F46" s="250">
        <v>0</v>
      </c>
      <c r="G46" s="155"/>
      <c r="H46" s="155"/>
      <c r="I46" s="155"/>
    </row>
    <row r="47" spans="1:9" s="132" customFormat="1" ht="25.5">
      <c r="A47" s="156" t="s">
        <v>426</v>
      </c>
      <c r="B47" s="157" t="s">
        <v>12</v>
      </c>
      <c r="C47" s="158"/>
      <c r="D47" s="269">
        <v>42036301400</v>
      </c>
      <c r="E47" s="269">
        <v>33357722300</v>
      </c>
      <c r="F47" s="250"/>
      <c r="G47" s="155"/>
      <c r="H47" s="155"/>
      <c r="I47" s="155"/>
    </row>
    <row r="48" spans="1:9" s="132" customFormat="1" ht="25.5">
      <c r="A48" s="156" t="s">
        <v>427</v>
      </c>
      <c r="B48" s="157" t="s">
        <v>13</v>
      </c>
      <c r="C48" s="158"/>
      <c r="D48" s="269">
        <v>803799453300</v>
      </c>
      <c r="E48" s="269">
        <v>788607073400</v>
      </c>
      <c r="F48" s="250"/>
      <c r="G48" s="155"/>
      <c r="H48" s="155"/>
      <c r="I48" s="155"/>
    </row>
    <row r="49" spans="1:9" s="132" customFormat="1" ht="25.5">
      <c r="A49" s="156" t="s">
        <v>428</v>
      </c>
      <c r="B49" s="157" t="s">
        <v>62</v>
      </c>
      <c r="C49" s="158"/>
      <c r="D49" s="269">
        <v>-761763151900</v>
      </c>
      <c r="E49" s="269">
        <v>-755249351100</v>
      </c>
      <c r="F49" s="250"/>
      <c r="G49" s="155"/>
      <c r="H49" s="155"/>
      <c r="I49" s="155"/>
    </row>
    <row r="50" spans="1:9" s="132" customFormat="1" ht="25.5">
      <c r="A50" s="156" t="s">
        <v>429</v>
      </c>
      <c r="B50" s="157" t="s">
        <v>63</v>
      </c>
      <c r="C50" s="158"/>
      <c r="D50" s="269">
        <v>-351459704</v>
      </c>
      <c r="E50" s="269">
        <v>-1134771748</v>
      </c>
      <c r="F50" s="250"/>
      <c r="G50" s="155"/>
      <c r="H50" s="155"/>
      <c r="I50" s="155"/>
    </row>
    <row r="51" spans="1:9" s="132" customFormat="1" ht="25.5">
      <c r="A51" s="156" t="s">
        <v>430</v>
      </c>
      <c r="B51" s="157" t="s">
        <v>14</v>
      </c>
      <c r="C51" s="158"/>
      <c r="D51" s="269">
        <v>4243235417</v>
      </c>
      <c r="E51" s="269">
        <v>4074053901</v>
      </c>
      <c r="F51" s="326">
        <f>D51-E51-BCthunhap!D48</f>
        <v>0</v>
      </c>
      <c r="G51" s="155"/>
      <c r="H51" s="155"/>
      <c r="I51" s="155"/>
    </row>
    <row r="52" spans="1:9" s="132" customFormat="1" ht="38.25">
      <c r="A52" s="151" t="s">
        <v>431</v>
      </c>
      <c r="B52" s="153" t="s">
        <v>15</v>
      </c>
      <c r="C52" s="160"/>
      <c r="D52" s="327">
        <v>10925.81</v>
      </c>
      <c r="E52" s="327">
        <v>10881.13</v>
      </c>
      <c r="F52" s="250">
        <v>0</v>
      </c>
      <c r="G52" s="155"/>
      <c r="H52" s="155"/>
      <c r="I52" s="155"/>
    </row>
    <row r="53" spans="1:9" s="132" customFormat="1" ht="25.5">
      <c r="A53" s="151" t="s">
        <v>432</v>
      </c>
      <c r="B53" s="153" t="s">
        <v>64</v>
      </c>
      <c r="C53" s="160"/>
      <c r="D53" s="327" t="s">
        <v>657</v>
      </c>
      <c r="E53" s="327" t="s">
        <v>657</v>
      </c>
      <c r="F53" s="250"/>
      <c r="G53" s="155"/>
      <c r="H53" s="155"/>
      <c r="I53" s="155"/>
    </row>
    <row r="54" spans="1:9" s="132" customFormat="1" ht="28.5" customHeight="1">
      <c r="A54" s="156" t="s">
        <v>433</v>
      </c>
      <c r="B54" s="157" t="s">
        <v>65</v>
      </c>
      <c r="C54" s="158"/>
      <c r="D54" s="328" t="s">
        <v>657</v>
      </c>
      <c r="E54" s="328" t="s">
        <v>657</v>
      </c>
      <c r="F54" s="250"/>
      <c r="G54" s="155"/>
      <c r="H54" s="155"/>
      <c r="I54" s="155"/>
    </row>
    <row r="55" spans="1:9" s="132" customFormat="1" ht="38.25">
      <c r="A55" s="156" t="s">
        <v>434</v>
      </c>
      <c r="B55" s="157" t="s">
        <v>66</v>
      </c>
      <c r="C55" s="158"/>
      <c r="D55" s="328" t="s">
        <v>657</v>
      </c>
      <c r="E55" s="328" t="s">
        <v>657</v>
      </c>
      <c r="F55" s="250"/>
      <c r="G55" s="155"/>
      <c r="H55" s="155"/>
      <c r="I55" s="155"/>
    </row>
    <row r="56" spans="1:9" s="132" customFormat="1" ht="29.25" customHeight="1">
      <c r="A56" s="151" t="s">
        <v>435</v>
      </c>
      <c r="B56" s="153" t="s">
        <v>67</v>
      </c>
      <c r="C56" s="160"/>
      <c r="D56" s="327" t="s">
        <v>657</v>
      </c>
      <c r="E56" s="327" t="s">
        <v>657</v>
      </c>
      <c r="F56" s="250"/>
      <c r="G56" s="155"/>
      <c r="H56" s="155"/>
      <c r="I56" s="155"/>
    </row>
    <row r="57" spans="1:9" s="132" customFormat="1" ht="25.5">
      <c r="A57" s="156" t="s">
        <v>436</v>
      </c>
      <c r="B57" s="157" t="s">
        <v>68</v>
      </c>
      <c r="C57" s="158"/>
      <c r="D57" s="328" t="s">
        <v>657</v>
      </c>
      <c r="E57" s="328" t="s">
        <v>657</v>
      </c>
      <c r="F57" s="250"/>
      <c r="G57" s="155"/>
      <c r="H57" s="155"/>
      <c r="I57" s="155"/>
    </row>
    <row r="58" spans="1:9" s="132" customFormat="1" ht="25.5">
      <c r="A58" s="156" t="s">
        <v>437</v>
      </c>
      <c r="B58" s="157" t="s">
        <v>69</v>
      </c>
      <c r="C58" s="158"/>
      <c r="D58" s="328" t="s">
        <v>657</v>
      </c>
      <c r="E58" s="328" t="s">
        <v>657</v>
      </c>
      <c r="F58" s="250"/>
      <c r="G58" s="155"/>
      <c r="H58" s="155"/>
      <c r="I58" s="155"/>
    </row>
    <row r="59" spans="1:9" s="132" customFormat="1" ht="25.5">
      <c r="A59" s="156" t="s">
        <v>438</v>
      </c>
      <c r="B59" s="157" t="s">
        <v>70</v>
      </c>
      <c r="C59" s="158"/>
      <c r="D59" s="328" t="s">
        <v>657</v>
      </c>
      <c r="E59" s="328" t="s">
        <v>657</v>
      </c>
      <c r="F59" s="250"/>
      <c r="G59" s="155"/>
      <c r="H59" s="155"/>
      <c r="I59" s="155"/>
    </row>
    <row r="60" spans="1:9" s="132" customFormat="1" ht="25.5">
      <c r="A60" s="156" t="s">
        <v>439</v>
      </c>
      <c r="B60" s="157" t="s">
        <v>71</v>
      </c>
      <c r="C60" s="158"/>
      <c r="D60" s="329">
        <v>4203630.1399999997</v>
      </c>
      <c r="E60" s="328">
        <v>3335772.23</v>
      </c>
      <c r="F60" s="250">
        <v>0</v>
      </c>
      <c r="G60" s="155"/>
      <c r="H60" s="155"/>
      <c r="I60" s="155"/>
    </row>
    <row r="61" spans="1:9" s="132" customFormat="1">
      <c r="A61" s="232"/>
      <c r="B61" s="233"/>
      <c r="C61" s="68"/>
      <c r="D61" s="234"/>
      <c r="E61" s="234"/>
      <c r="F61" s="250"/>
      <c r="G61" s="166"/>
    </row>
    <row r="62" spans="1:9" s="132" customFormat="1">
      <c r="A62" s="167"/>
      <c r="B62" s="125"/>
      <c r="C62" s="125"/>
      <c r="D62" s="168"/>
      <c r="E62" s="168"/>
      <c r="F62" s="250"/>
    </row>
    <row r="63" spans="1:9" s="132" customFormat="1">
      <c r="A63" s="140" t="s">
        <v>190</v>
      </c>
      <c r="B63" s="141"/>
      <c r="C63" s="142"/>
      <c r="D63" s="143" t="s">
        <v>191</v>
      </c>
      <c r="E63" s="143"/>
      <c r="F63" s="250"/>
    </row>
    <row r="64" spans="1:9" s="132" customFormat="1">
      <c r="A64" s="235" t="s">
        <v>192</v>
      </c>
      <c r="B64" s="141"/>
      <c r="C64" s="142"/>
      <c r="D64" s="236" t="s">
        <v>193</v>
      </c>
      <c r="E64" s="236"/>
      <c r="F64" s="250"/>
    </row>
    <row r="65" spans="1:6" s="132" customFormat="1">
      <c r="A65" s="141"/>
      <c r="B65" s="141"/>
      <c r="C65" s="142"/>
      <c r="D65" s="142"/>
      <c r="E65" s="142"/>
      <c r="F65" s="250"/>
    </row>
    <row r="66" spans="1:6" s="132" customFormat="1">
      <c r="A66" s="141"/>
      <c r="B66" s="141"/>
      <c r="C66" s="142"/>
      <c r="D66" s="142"/>
      <c r="E66" s="142"/>
      <c r="F66" s="250"/>
    </row>
    <row r="67" spans="1:6" s="132" customFormat="1">
      <c r="A67" s="141"/>
      <c r="B67" s="141"/>
      <c r="C67" s="142"/>
      <c r="D67" s="142"/>
      <c r="E67" s="142"/>
      <c r="F67" s="250"/>
    </row>
    <row r="68" spans="1:6" s="132" customFormat="1">
      <c r="A68" s="141"/>
      <c r="B68" s="141"/>
      <c r="C68" s="142"/>
      <c r="D68" s="142"/>
      <c r="E68" s="142"/>
      <c r="F68" s="250"/>
    </row>
    <row r="69" spans="1:6" s="132" customFormat="1">
      <c r="A69" s="141"/>
      <c r="B69" s="141"/>
      <c r="C69" s="142"/>
      <c r="D69" s="142"/>
      <c r="E69" s="142"/>
      <c r="F69" s="250"/>
    </row>
    <row r="70" spans="1:6" s="132" customFormat="1">
      <c r="A70" s="141"/>
      <c r="B70" s="141"/>
      <c r="C70" s="142"/>
      <c r="D70" s="142"/>
      <c r="E70" s="142"/>
      <c r="F70" s="250"/>
    </row>
    <row r="71" spans="1:6" s="132" customFormat="1">
      <c r="A71" s="145"/>
      <c r="B71" s="145"/>
      <c r="C71" s="142"/>
      <c r="D71" s="146"/>
      <c r="E71" s="146"/>
      <c r="F71" s="250"/>
    </row>
    <row r="72" spans="1:6" s="132" customFormat="1">
      <c r="A72" s="140" t="s">
        <v>257</v>
      </c>
      <c r="B72" s="141"/>
      <c r="C72" s="142"/>
      <c r="D72" s="239" t="s">
        <v>545</v>
      </c>
      <c r="E72" s="143"/>
      <c r="F72" s="250"/>
    </row>
    <row r="73" spans="1:6" s="132" customFormat="1">
      <c r="A73" s="140" t="s">
        <v>546</v>
      </c>
      <c r="B73" s="141"/>
      <c r="C73" s="142"/>
      <c r="D73" s="143"/>
      <c r="E73" s="143"/>
      <c r="F73" s="250"/>
    </row>
    <row r="74" spans="1:6" s="132" customFormat="1">
      <c r="A74" s="132" t="s">
        <v>258</v>
      </c>
      <c r="B74" s="141"/>
      <c r="C74" s="142"/>
      <c r="D74" s="142"/>
      <c r="E74" s="142"/>
      <c r="F74" s="250"/>
    </row>
    <row r="75" spans="1:6" s="132" customFormat="1">
      <c r="A75" s="133"/>
      <c r="B75" s="133"/>
      <c r="E75" s="148"/>
      <c r="F75" s="250"/>
    </row>
    <row r="76" spans="1:6" s="132" customFormat="1">
      <c r="A76" s="133"/>
      <c r="B76" s="133"/>
      <c r="E76" s="148"/>
      <c r="F76" s="250"/>
    </row>
    <row r="77" spans="1:6" s="132" customFormat="1">
      <c r="A77" s="551"/>
      <c r="B77" s="551"/>
      <c r="C77" s="237"/>
      <c r="D77" s="551"/>
      <c r="E77" s="551"/>
      <c r="F77" s="250"/>
    </row>
    <row r="78" spans="1:6" s="132" customFormat="1">
      <c r="A78" s="552"/>
      <c r="B78" s="552"/>
      <c r="C78" s="177"/>
      <c r="D78" s="552"/>
      <c r="E78" s="552"/>
      <c r="F78" s="250"/>
    </row>
    <row r="79" spans="1:6" s="132" customFormat="1" ht="13.15" customHeight="1">
      <c r="A79" s="557"/>
      <c r="B79" s="557"/>
      <c r="C79" s="178"/>
      <c r="D79" s="556"/>
      <c r="E79" s="556"/>
      <c r="F79" s="250"/>
    </row>
    <row r="80" spans="1:6" s="132" customFormat="1">
      <c r="F80" s="250"/>
    </row>
    <row r="81" spans="6:6" s="132" customFormat="1">
      <c r="F81" s="250"/>
    </row>
    <row r="82" spans="6:6" s="132" customFormat="1">
      <c r="F82" s="250"/>
    </row>
    <row r="83" spans="6:6" s="132" customFormat="1">
      <c r="F83" s="250"/>
    </row>
    <row r="84" spans="6:6" s="132" customFormat="1">
      <c r="F84" s="250"/>
    </row>
    <row r="85" spans="6:6" s="132" customFormat="1">
      <c r="F85" s="250"/>
    </row>
    <row r="86" spans="6:6" s="132" customFormat="1">
      <c r="F86" s="250"/>
    </row>
    <row r="87" spans="6:6" s="132" customFormat="1">
      <c r="F87" s="250"/>
    </row>
    <row r="88" spans="6:6" s="132" customFormat="1">
      <c r="F88" s="250"/>
    </row>
    <row r="89" spans="6:6" s="132" customFormat="1">
      <c r="F89" s="250"/>
    </row>
    <row r="90" spans="6:6" s="132" customFormat="1">
      <c r="F90" s="250"/>
    </row>
    <row r="91" spans="6:6" s="132" customFormat="1">
      <c r="F91" s="25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J73"/>
  <sheetViews>
    <sheetView view="pageBreakPreview" topLeftCell="A22" zoomScale="85" zoomScaleNormal="100" zoomScaleSheetLayoutView="85" workbookViewId="0">
      <selection activeCell="G1" sqref="G1:G1048576"/>
    </sheetView>
  </sheetViews>
  <sheetFormatPr defaultRowHeight="15"/>
  <cols>
    <col min="1" max="1" width="9.28515625" style="180" bestFit="1" customWidth="1"/>
    <col min="2" max="2" width="50" style="180" customWidth="1"/>
    <col min="3" max="3" width="13.5703125" style="180" customWidth="1"/>
    <col min="4" max="4" width="22.5703125" style="206" customWidth="1"/>
    <col min="5" max="5" width="22" style="206" customWidth="1"/>
    <col min="6" max="6" width="23.5703125" style="185" customWidth="1"/>
    <col min="7" max="7" width="18" style="180" hidden="1" customWidth="1"/>
    <col min="8" max="8" width="18.85546875" style="180" hidden="1" customWidth="1"/>
    <col min="9" max="9" width="0" style="180" hidden="1" customWidth="1"/>
    <col min="10" max="10" width="11.7109375" style="180" bestFit="1" customWidth="1"/>
    <col min="11" max="16384" width="9.140625" style="180"/>
  </cols>
  <sheetData>
    <row r="1" spans="1:9" ht="23.25" customHeight="1">
      <c r="A1" s="558" t="s">
        <v>559</v>
      </c>
      <c r="B1" s="558"/>
      <c r="C1" s="558"/>
      <c r="D1" s="558"/>
      <c r="E1" s="558"/>
      <c r="F1" s="558"/>
    </row>
    <row r="2" spans="1:9" ht="25.5" customHeight="1">
      <c r="A2" s="559" t="s">
        <v>560</v>
      </c>
      <c r="B2" s="559"/>
      <c r="C2" s="559"/>
      <c r="D2" s="559"/>
      <c r="E2" s="559"/>
      <c r="F2" s="559"/>
    </row>
    <row r="3" spans="1:9" ht="15" customHeight="1">
      <c r="A3" s="545" t="s">
        <v>321</v>
      </c>
      <c r="B3" s="545"/>
      <c r="C3" s="545"/>
      <c r="D3" s="545"/>
      <c r="E3" s="545"/>
      <c r="F3" s="545"/>
    </row>
    <row r="4" spans="1:9">
      <c r="A4" s="545"/>
      <c r="B4" s="545"/>
      <c r="C4" s="545"/>
      <c r="D4" s="545"/>
      <c r="E4" s="545"/>
      <c r="F4" s="545"/>
    </row>
    <row r="5" spans="1:9">
      <c r="A5" s="560" t="str">
        <f>'ngay thang'!B12</f>
        <v>Tại ngày 30 tháng 06 năm 2020/As at 30 June 2020</v>
      </c>
      <c r="B5" s="560"/>
      <c r="C5" s="560"/>
      <c r="D5" s="560"/>
      <c r="E5" s="560"/>
      <c r="F5" s="560"/>
    </row>
    <row r="6" spans="1:9">
      <c r="A6" s="124"/>
      <c r="B6" s="124"/>
      <c r="C6" s="124"/>
      <c r="D6" s="124"/>
      <c r="E6" s="124"/>
      <c r="F6" s="182"/>
    </row>
    <row r="7" spans="1:9" ht="30" customHeight="1">
      <c r="A7" s="541" t="s">
        <v>263</v>
      </c>
      <c r="B7" s="541"/>
      <c r="C7" s="541" t="s">
        <v>543</v>
      </c>
      <c r="D7" s="541"/>
      <c r="E7" s="541"/>
      <c r="F7" s="541"/>
    </row>
    <row r="8" spans="1:9" ht="30" customHeight="1">
      <c r="A8" s="540" t="s">
        <v>262</v>
      </c>
      <c r="B8" s="540"/>
      <c r="C8" s="540" t="s">
        <v>264</v>
      </c>
      <c r="D8" s="540"/>
      <c r="E8" s="540"/>
      <c r="F8" s="540"/>
    </row>
    <row r="9" spans="1:9" ht="30" customHeight="1">
      <c r="A9" s="541" t="s">
        <v>265</v>
      </c>
      <c r="B9" s="541"/>
      <c r="C9" s="541" t="s">
        <v>351</v>
      </c>
      <c r="D9" s="541"/>
      <c r="E9" s="541"/>
      <c r="F9" s="541"/>
    </row>
    <row r="10" spans="1:9" ht="30" customHeight="1">
      <c r="A10" s="540" t="s">
        <v>266</v>
      </c>
      <c r="B10" s="540"/>
      <c r="C10" s="540" t="str">
        <f>'ngay thang'!B14</f>
        <v>Ngày 04 tháng 07 năm 2020
04 Jul 2020</v>
      </c>
      <c r="D10" s="540"/>
      <c r="E10" s="540"/>
      <c r="F10" s="540"/>
    </row>
    <row r="11" spans="1:9" ht="19.5" customHeight="1">
      <c r="A11" s="129"/>
      <c r="B11" s="129"/>
      <c r="C11" s="129"/>
      <c r="D11" s="129"/>
      <c r="E11" s="129"/>
      <c r="F11" s="129"/>
    </row>
    <row r="12" spans="1:9" ht="21.75" customHeight="1">
      <c r="A12" s="183" t="s">
        <v>322</v>
      </c>
      <c r="D12" s="184"/>
      <c r="E12" s="184"/>
    </row>
    <row r="13" spans="1:9" ht="53.25" customHeight="1">
      <c r="A13" s="186" t="s">
        <v>213</v>
      </c>
      <c r="B13" s="186" t="s">
        <v>214</v>
      </c>
      <c r="C13" s="186" t="s">
        <v>215</v>
      </c>
      <c r="D13" s="150" t="s">
        <v>345</v>
      </c>
      <c r="E13" s="187" t="s">
        <v>346</v>
      </c>
      <c r="F13" s="188" t="s">
        <v>250</v>
      </c>
      <c r="H13" s="189" t="s">
        <v>253</v>
      </c>
      <c r="I13" s="189"/>
    </row>
    <row r="14" spans="1:9" s="95" customFormat="1" ht="25.5">
      <c r="A14" s="79" t="s">
        <v>46</v>
      </c>
      <c r="B14" s="80" t="s">
        <v>270</v>
      </c>
      <c r="C14" s="76" t="s">
        <v>88</v>
      </c>
      <c r="D14" s="272" t="s">
        <v>518</v>
      </c>
      <c r="E14" s="81" t="s">
        <v>518</v>
      </c>
      <c r="F14" s="248"/>
    </row>
    <row r="15" spans="1:9" s="95" customFormat="1" ht="25.5">
      <c r="A15" s="79" t="s">
        <v>89</v>
      </c>
      <c r="B15" s="76" t="s">
        <v>440</v>
      </c>
      <c r="C15" s="76" t="s">
        <v>90</v>
      </c>
      <c r="D15" s="273">
        <v>11330124989</v>
      </c>
      <c r="E15" s="82">
        <v>5000929019</v>
      </c>
      <c r="F15" s="83">
        <v>0.25194604439633134</v>
      </c>
    </row>
    <row r="16" spans="1:9" s="95" customFormat="1" ht="25.5">
      <c r="A16" s="79"/>
      <c r="B16" s="84" t="s">
        <v>441</v>
      </c>
      <c r="C16" s="76" t="s">
        <v>91</v>
      </c>
      <c r="D16" s="274" t="s">
        <v>518</v>
      </c>
      <c r="E16" s="85" t="s">
        <v>518</v>
      </c>
      <c r="F16" s="83" t="s">
        <v>658</v>
      </c>
    </row>
    <row r="17" spans="1:6" s="95" customFormat="1" ht="25.5">
      <c r="A17" s="79"/>
      <c r="B17" s="84" t="s">
        <v>442</v>
      </c>
      <c r="C17" s="76" t="s">
        <v>92</v>
      </c>
      <c r="D17" s="273">
        <v>7330124989</v>
      </c>
      <c r="E17" s="82">
        <v>1000929019</v>
      </c>
      <c r="F17" s="83">
        <v>1.474743074506772</v>
      </c>
    </row>
    <row r="18" spans="1:6" s="95" customFormat="1" ht="25.5">
      <c r="A18" s="79"/>
      <c r="B18" s="84" t="s">
        <v>443</v>
      </c>
      <c r="C18" s="76" t="s">
        <v>93</v>
      </c>
      <c r="D18" s="273">
        <v>4000000000</v>
      </c>
      <c r="E18" s="82">
        <v>4000000000</v>
      </c>
      <c r="F18" s="83">
        <v>0.1</v>
      </c>
    </row>
    <row r="19" spans="1:6" s="95" customFormat="1" ht="25.5">
      <c r="A19" s="79" t="s">
        <v>94</v>
      </c>
      <c r="B19" s="76" t="s">
        <v>444</v>
      </c>
      <c r="C19" s="76" t="s">
        <v>95</v>
      </c>
      <c r="D19" s="273">
        <v>33792115804</v>
      </c>
      <c r="E19" s="82">
        <v>31056981525</v>
      </c>
      <c r="F19" s="83">
        <v>0.46337180897293445</v>
      </c>
    </row>
    <row r="20" spans="1:6" s="95" customFormat="1" ht="25.5">
      <c r="A20" s="79"/>
      <c r="B20" s="84" t="s">
        <v>445</v>
      </c>
      <c r="C20" s="76" t="s">
        <v>96</v>
      </c>
      <c r="D20" s="273" t="s">
        <v>518</v>
      </c>
      <c r="E20" s="82" t="s">
        <v>518</v>
      </c>
      <c r="F20" s="83" t="s">
        <v>658</v>
      </c>
    </row>
    <row r="21" spans="1:6" s="95" customFormat="1" ht="25.5">
      <c r="A21" s="79"/>
      <c r="B21" s="84" t="s">
        <v>446</v>
      </c>
      <c r="C21" s="76" t="s">
        <v>97</v>
      </c>
      <c r="D21" s="273">
        <v>21789662084</v>
      </c>
      <c r="E21" s="82">
        <v>19054527805</v>
      </c>
      <c r="F21" s="83">
        <v>0.29878907835587154</v>
      </c>
    </row>
    <row r="22" spans="1:6" s="95" customFormat="1" ht="25.5">
      <c r="A22" s="79"/>
      <c r="B22" s="84" t="s">
        <v>447</v>
      </c>
      <c r="C22" s="76" t="s">
        <v>195</v>
      </c>
      <c r="D22" s="273">
        <v>12002453720</v>
      </c>
      <c r="E22" s="82">
        <v>12002453720</v>
      </c>
      <c r="F22" s="83" t="s">
        <v>658</v>
      </c>
    </row>
    <row r="23" spans="1:6" s="95" customFormat="1" ht="25.5">
      <c r="A23" s="79"/>
      <c r="B23" s="84" t="s">
        <v>330</v>
      </c>
      <c r="C23" s="76" t="s">
        <v>196</v>
      </c>
      <c r="D23" s="273" t="s">
        <v>518</v>
      </c>
      <c r="E23" s="82" t="s">
        <v>518</v>
      </c>
      <c r="F23" s="83" t="s">
        <v>658</v>
      </c>
    </row>
    <row r="24" spans="1:6" s="95" customFormat="1" ht="25.5">
      <c r="A24" s="79" t="s">
        <v>98</v>
      </c>
      <c r="B24" s="76" t="s">
        <v>448</v>
      </c>
      <c r="C24" s="76" t="s">
        <v>99</v>
      </c>
      <c r="D24" s="273">
        <v>552630344</v>
      </c>
      <c r="E24" s="82">
        <v>611475897</v>
      </c>
      <c r="F24" s="83">
        <v>0.33226812634265085</v>
      </c>
    </row>
    <row r="25" spans="1:6" s="95" customFormat="1" ht="25.5">
      <c r="A25" s="79" t="s">
        <v>100</v>
      </c>
      <c r="B25" s="76" t="s">
        <v>449</v>
      </c>
      <c r="C25" s="76" t="s">
        <v>101</v>
      </c>
      <c r="D25" s="273">
        <v>495215068</v>
      </c>
      <c r="E25" s="82">
        <v>405294521</v>
      </c>
      <c r="F25" s="83">
        <v>90.376750813767515</v>
      </c>
    </row>
    <row r="26" spans="1:6" s="95" customFormat="1" ht="25.5">
      <c r="A26" s="79" t="s">
        <v>102</v>
      </c>
      <c r="B26" s="76" t="s">
        <v>450</v>
      </c>
      <c r="C26" s="76" t="s">
        <v>103</v>
      </c>
      <c r="D26" s="273" t="s">
        <v>518</v>
      </c>
      <c r="E26" s="82" t="s">
        <v>518</v>
      </c>
      <c r="F26" s="83" t="s">
        <v>658</v>
      </c>
    </row>
    <row r="27" spans="1:6" s="96" customFormat="1" ht="25.5">
      <c r="A27" s="79"/>
      <c r="B27" s="84" t="s">
        <v>451</v>
      </c>
      <c r="C27" s="76" t="s">
        <v>271</v>
      </c>
      <c r="D27" s="273" t="s">
        <v>518</v>
      </c>
      <c r="E27" s="82" t="s">
        <v>518</v>
      </c>
      <c r="F27" s="83" t="s">
        <v>658</v>
      </c>
    </row>
    <row r="28" spans="1:6" s="96" customFormat="1" ht="25.5">
      <c r="A28" s="79"/>
      <c r="B28" s="84" t="s">
        <v>272</v>
      </c>
      <c r="C28" s="76" t="s">
        <v>273</v>
      </c>
      <c r="D28" s="273" t="s">
        <v>518</v>
      </c>
      <c r="E28" s="82" t="s">
        <v>518</v>
      </c>
      <c r="F28" s="83" t="s">
        <v>658</v>
      </c>
    </row>
    <row r="29" spans="1:6" s="95" customFormat="1" ht="25.5">
      <c r="A29" s="79" t="s">
        <v>104</v>
      </c>
      <c r="B29" s="76" t="s">
        <v>452</v>
      </c>
      <c r="C29" s="76" t="s">
        <v>105</v>
      </c>
      <c r="D29" s="273" t="s">
        <v>518</v>
      </c>
      <c r="E29" s="82" t="s">
        <v>518</v>
      </c>
      <c r="F29" s="83" t="s">
        <v>658</v>
      </c>
    </row>
    <row r="30" spans="1:6" s="95" customFormat="1" ht="25.5">
      <c r="A30" s="79" t="s">
        <v>106</v>
      </c>
      <c r="B30" s="76" t="s">
        <v>453</v>
      </c>
      <c r="C30" s="76" t="s">
        <v>107</v>
      </c>
      <c r="D30" s="273" t="s">
        <v>518</v>
      </c>
      <c r="E30" s="82" t="s">
        <v>518</v>
      </c>
      <c r="F30" s="83" t="s">
        <v>658</v>
      </c>
    </row>
    <row r="31" spans="1:6" s="97" customFormat="1" ht="25.5">
      <c r="A31" s="86" t="s">
        <v>108</v>
      </c>
      <c r="B31" s="80" t="s">
        <v>274</v>
      </c>
      <c r="C31" s="80" t="s">
        <v>109</v>
      </c>
      <c r="D31" s="275">
        <v>46170086205</v>
      </c>
      <c r="E31" s="87">
        <v>37074680962</v>
      </c>
      <c r="F31" s="83">
        <v>0.38614826729416729</v>
      </c>
    </row>
    <row r="32" spans="1:6" s="95" customFormat="1" ht="25.5">
      <c r="A32" s="86" t="s">
        <v>56</v>
      </c>
      <c r="B32" s="80" t="s">
        <v>275</v>
      </c>
      <c r="C32" s="76" t="s">
        <v>110</v>
      </c>
      <c r="D32" s="273" t="s">
        <v>518</v>
      </c>
      <c r="E32" s="82" t="s">
        <v>518</v>
      </c>
      <c r="F32" s="83" t="s">
        <v>658</v>
      </c>
    </row>
    <row r="33" spans="1:10" s="95" customFormat="1" ht="38.25" customHeight="1">
      <c r="A33" s="86" t="s">
        <v>111</v>
      </c>
      <c r="B33" s="80" t="s">
        <v>454</v>
      </c>
      <c r="C33" s="80" t="s">
        <v>112</v>
      </c>
      <c r="D33" s="275" t="s">
        <v>518</v>
      </c>
      <c r="E33" s="87" t="s">
        <v>518</v>
      </c>
      <c r="F33" s="83" t="s">
        <v>658</v>
      </c>
    </row>
    <row r="34" spans="1:10" s="95" customFormat="1" ht="25.5">
      <c r="A34" s="79"/>
      <c r="B34" s="84" t="s">
        <v>455</v>
      </c>
      <c r="C34" s="76" t="s">
        <v>259</v>
      </c>
      <c r="D34" s="273" t="s">
        <v>518</v>
      </c>
      <c r="E34" s="82" t="s">
        <v>518</v>
      </c>
      <c r="F34" s="83" t="s">
        <v>658</v>
      </c>
    </row>
    <row r="35" spans="1:10" s="95" customFormat="1" ht="25.5">
      <c r="A35" s="79"/>
      <c r="B35" s="84" t="s">
        <v>456</v>
      </c>
      <c r="C35" s="76" t="s">
        <v>276</v>
      </c>
      <c r="D35" s="273" t="s">
        <v>518</v>
      </c>
      <c r="E35" s="82" t="s">
        <v>518</v>
      </c>
      <c r="F35" s="83" t="s">
        <v>658</v>
      </c>
    </row>
    <row r="36" spans="1:10" s="95" customFormat="1" ht="25.5">
      <c r="A36" s="86" t="s">
        <v>113</v>
      </c>
      <c r="B36" s="80" t="s">
        <v>457</v>
      </c>
      <c r="C36" s="80" t="s">
        <v>114</v>
      </c>
      <c r="D36" s="275">
        <v>242009092</v>
      </c>
      <c r="E36" s="87">
        <v>777676509</v>
      </c>
      <c r="F36" s="83">
        <v>1.249361349955878</v>
      </c>
    </row>
    <row r="37" spans="1:10" s="95" customFormat="1" ht="25.5">
      <c r="A37" s="79"/>
      <c r="B37" s="76" t="s">
        <v>458</v>
      </c>
      <c r="C37" s="76" t="s">
        <v>260</v>
      </c>
      <c r="D37" s="273">
        <v>104</v>
      </c>
      <c r="E37" s="82">
        <v>104</v>
      </c>
      <c r="F37" s="83" t="s">
        <v>658</v>
      </c>
    </row>
    <row r="38" spans="1:10" s="95" customFormat="1" ht="25.5">
      <c r="A38" s="79"/>
      <c r="B38" s="76" t="s">
        <v>459</v>
      </c>
      <c r="C38" s="76" t="s">
        <v>261</v>
      </c>
      <c r="D38" s="273">
        <v>19000000</v>
      </c>
      <c r="E38" s="82">
        <v>588000000</v>
      </c>
      <c r="F38" s="83" t="s">
        <v>658</v>
      </c>
    </row>
    <row r="39" spans="1:10" s="95" customFormat="1" ht="25.5">
      <c r="A39" s="79"/>
      <c r="B39" s="76" t="s">
        <v>331</v>
      </c>
      <c r="C39" s="76" t="s">
        <v>197</v>
      </c>
      <c r="D39" s="273" t="s">
        <v>518</v>
      </c>
      <c r="E39" s="82" t="s">
        <v>518</v>
      </c>
      <c r="F39" s="83" t="s">
        <v>658</v>
      </c>
    </row>
    <row r="40" spans="1:10" s="95" customFormat="1" ht="25.5">
      <c r="A40" s="79"/>
      <c r="B40" s="76" t="s">
        <v>460</v>
      </c>
      <c r="C40" s="76" t="s">
        <v>201</v>
      </c>
      <c r="D40" s="273">
        <v>45000000</v>
      </c>
      <c r="E40" s="82">
        <v>30000000</v>
      </c>
      <c r="F40" s="83">
        <v>1</v>
      </c>
    </row>
    <row r="41" spans="1:10" s="95" customFormat="1" ht="38.25">
      <c r="A41" s="79"/>
      <c r="B41" s="76" t="s">
        <v>536</v>
      </c>
      <c r="C41" s="76" t="s">
        <v>198</v>
      </c>
      <c r="D41" s="273">
        <v>39781403</v>
      </c>
      <c r="E41" s="82">
        <v>33224029</v>
      </c>
      <c r="F41" s="83" t="s">
        <v>658</v>
      </c>
    </row>
    <row r="42" spans="1:10" s="95" customFormat="1" ht="25.5">
      <c r="A42" s="79"/>
      <c r="B42" s="76" t="s">
        <v>334</v>
      </c>
      <c r="C42" s="76" t="s">
        <v>204</v>
      </c>
      <c r="D42" s="273">
        <v>5879944</v>
      </c>
      <c r="E42" s="82">
        <v>4807219</v>
      </c>
      <c r="F42" s="83">
        <v>0.35609403515614235</v>
      </c>
    </row>
    <row r="43" spans="1:10" s="95" customFormat="1" ht="25.5">
      <c r="A43" s="79"/>
      <c r="B43" s="76" t="s">
        <v>332</v>
      </c>
      <c r="C43" s="76" t="s">
        <v>200</v>
      </c>
      <c r="D43" s="273">
        <v>50671111</v>
      </c>
      <c r="E43" s="82">
        <v>44962141</v>
      </c>
      <c r="F43" s="83">
        <v>0.69037572755926835</v>
      </c>
    </row>
    <row r="44" spans="1:10" s="95" customFormat="1" ht="26.25" customHeight="1">
      <c r="A44" s="79"/>
      <c r="B44" s="76" t="s">
        <v>333</v>
      </c>
      <c r="C44" s="76" t="s">
        <v>199</v>
      </c>
      <c r="D44" s="273">
        <v>16035556</v>
      </c>
      <c r="E44" s="82">
        <v>16435928</v>
      </c>
      <c r="F44" s="83">
        <v>0.79886243144269309</v>
      </c>
      <c r="J44" s="110"/>
    </row>
    <row r="45" spans="1:10" s="95" customFormat="1" ht="26.25" customHeight="1">
      <c r="A45" s="79"/>
      <c r="B45" s="76" t="s">
        <v>461</v>
      </c>
      <c r="C45" s="76" t="s">
        <v>203</v>
      </c>
      <c r="D45" s="273">
        <v>4400000</v>
      </c>
      <c r="E45" s="82">
        <v>4506442</v>
      </c>
      <c r="F45" s="83">
        <v>0.8</v>
      </c>
    </row>
    <row r="46" spans="1:10" s="95" customFormat="1" ht="25.5">
      <c r="A46" s="79"/>
      <c r="B46" s="76" t="s">
        <v>462</v>
      </c>
      <c r="C46" s="528" t="s">
        <v>245</v>
      </c>
      <c r="D46" s="273">
        <v>13200000</v>
      </c>
      <c r="E46" s="82">
        <v>13519346</v>
      </c>
      <c r="F46" s="83">
        <v>0.8</v>
      </c>
    </row>
    <row r="47" spans="1:10" s="95" customFormat="1" ht="25.5">
      <c r="A47" s="79"/>
      <c r="B47" s="76" t="s">
        <v>463</v>
      </c>
      <c r="C47" s="76" t="s">
        <v>206</v>
      </c>
      <c r="D47" s="273">
        <v>11000000</v>
      </c>
      <c r="E47" s="82">
        <v>11000000</v>
      </c>
      <c r="F47" s="83">
        <v>1</v>
      </c>
    </row>
    <row r="48" spans="1:10" s="95" customFormat="1" ht="25.5">
      <c r="A48" s="79"/>
      <c r="B48" s="76" t="s">
        <v>336</v>
      </c>
      <c r="C48" s="76" t="s">
        <v>202</v>
      </c>
      <c r="D48" s="273">
        <v>32819695</v>
      </c>
      <c r="E48" s="82">
        <v>27409855</v>
      </c>
      <c r="F48" s="83" t="s">
        <v>658</v>
      </c>
    </row>
    <row r="49" spans="1:10" s="95" customFormat="1" ht="25.5">
      <c r="A49" s="79"/>
      <c r="B49" s="76" t="s">
        <v>464</v>
      </c>
      <c r="C49" s="76" t="s">
        <v>205</v>
      </c>
      <c r="D49" s="273">
        <v>4221279</v>
      </c>
      <c r="E49" s="82">
        <v>3811445</v>
      </c>
      <c r="F49" s="83">
        <v>0.85125498876865358</v>
      </c>
    </row>
    <row r="50" spans="1:10" s="95" customFormat="1" ht="51">
      <c r="A50" s="79"/>
      <c r="B50" s="76" t="s">
        <v>335</v>
      </c>
      <c r="C50" s="76" t="s">
        <v>659</v>
      </c>
      <c r="D50" s="273" t="s">
        <v>518</v>
      </c>
      <c r="E50" s="82" t="s">
        <v>518</v>
      </c>
      <c r="F50" s="83" t="s">
        <v>658</v>
      </c>
    </row>
    <row r="51" spans="1:10" s="95" customFormat="1" ht="25.5">
      <c r="A51" s="79"/>
      <c r="B51" s="76" t="s">
        <v>516</v>
      </c>
      <c r="C51" s="76" t="s">
        <v>660</v>
      </c>
      <c r="D51" s="273" t="s">
        <v>518</v>
      </c>
      <c r="E51" s="82" t="s">
        <v>518</v>
      </c>
      <c r="F51" s="83" t="s">
        <v>658</v>
      </c>
    </row>
    <row r="52" spans="1:10" s="95" customFormat="1" ht="25.5">
      <c r="A52" s="79"/>
      <c r="B52" s="76" t="s">
        <v>517</v>
      </c>
      <c r="C52" s="76" t="s">
        <v>661</v>
      </c>
      <c r="D52" s="273" t="s">
        <v>518</v>
      </c>
      <c r="E52" s="82" t="s">
        <v>518</v>
      </c>
      <c r="F52" s="83" t="s">
        <v>658</v>
      </c>
    </row>
    <row r="53" spans="1:10" s="95" customFormat="1" ht="25.5">
      <c r="A53" s="79"/>
      <c r="B53" s="76" t="s">
        <v>515</v>
      </c>
      <c r="C53" s="76" t="s">
        <v>662</v>
      </c>
      <c r="D53" s="273" t="s">
        <v>518</v>
      </c>
      <c r="E53" s="82" t="s">
        <v>518</v>
      </c>
      <c r="F53" s="83" t="s">
        <v>658</v>
      </c>
    </row>
    <row r="54" spans="1:10" s="95" customFormat="1" ht="25.5">
      <c r="A54" s="86" t="s">
        <v>115</v>
      </c>
      <c r="B54" s="80" t="s">
        <v>465</v>
      </c>
      <c r="C54" s="80" t="s">
        <v>116</v>
      </c>
      <c r="D54" s="276">
        <v>242009092</v>
      </c>
      <c r="E54" s="88">
        <v>777676509</v>
      </c>
      <c r="F54" s="83">
        <v>6.0175201583504347E-2</v>
      </c>
    </row>
    <row r="55" spans="1:10" s="95" customFormat="1" ht="25.5">
      <c r="A55" s="79"/>
      <c r="B55" s="89" t="s">
        <v>466</v>
      </c>
      <c r="C55" s="76" t="s">
        <v>117</v>
      </c>
      <c r="D55" s="275">
        <v>45928077113</v>
      </c>
      <c r="E55" s="87">
        <v>36297004453</v>
      </c>
      <c r="F55" s="83">
        <v>0.39749441984951989</v>
      </c>
    </row>
    <row r="56" spans="1:10" s="95" customFormat="1" ht="25.5">
      <c r="A56" s="79"/>
      <c r="B56" s="84" t="s">
        <v>467</v>
      </c>
      <c r="C56" s="76" t="s">
        <v>118</v>
      </c>
      <c r="D56" s="277">
        <v>4203630.1399999997</v>
      </c>
      <c r="E56" s="90">
        <v>3335772.23</v>
      </c>
      <c r="F56" s="83">
        <v>0.37652204402438372</v>
      </c>
    </row>
    <row r="57" spans="1:10" s="95" customFormat="1" ht="25.5">
      <c r="A57" s="79"/>
      <c r="B57" s="84" t="s">
        <v>468</v>
      </c>
      <c r="C57" s="76" t="s">
        <v>119</v>
      </c>
      <c r="D57" s="277">
        <v>10925.81</v>
      </c>
      <c r="E57" s="90">
        <v>10881.13</v>
      </c>
      <c r="F57" s="83">
        <v>1.0557001164324329</v>
      </c>
      <c r="J57" s="525"/>
    </row>
    <row r="58" spans="1:10">
      <c r="A58" s="190"/>
      <c r="B58" s="191"/>
      <c r="C58" s="192"/>
      <c r="D58" s="193"/>
      <c r="E58" s="193"/>
      <c r="F58" s="194"/>
      <c r="I58" s="195"/>
    </row>
    <row r="59" spans="1:10" ht="11.25" customHeight="1">
      <c r="A59" s="162"/>
      <c r="B59" s="196"/>
      <c r="C59" s="162"/>
      <c r="D59" s="197"/>
      <c r="E59" s="197"/>
      <c r="F59" s="198"/>
    </row>
    <row r="60" spans="1:10">
      <c r="A60" s="199" t="s">
        <v>190</v>
      </c>
      <c r="B60" s="162"/>
      <c r="C60" s="200"/>
      <c r="D60" s="201" t="s">
        <v>191</v>
      </c>
      <c r="E60" s="197"/>
      <c r="F60" s="198"/>
    </row>
    <row r="61" spans="1:10">
      <c r="A61" s="202" t="s">
        <v>192</v>
      </c>
      <c r="B61" s="162"/>
      <c r="C61" s="200"/>
      <c r="D61" s="203" t="s">
        <v>193</v>
      </c>
      <c r="E61" s="197"/>
      <c r="F61" s="198"/>
    </row>
    <row r="62" spans="1:10">
      <c r="A62" s="162"/>
      <c r="B62" s="162"/>
      <c r="C62" s="200"/>
      <c r="D62" s="200"/>
      <c r="E62" s="197"/>
      <c r="F62" s="198"/>
    </row>
    <row r="63" spans="1:10">
      <c r="A63" s="162"/>
      <c r="B63" s="162"/>
      <c r="C63" s="200"/>
      <c r="D63" s="200"/>
      <c r="E63" s="197"/>
      <c r="F63" s="198"/>
    </row>
    <row r="64" spans="1:10">
      <c r="A64" s="162"/>
      <c r="B64" s="162"/>
      <c r="C64" s="200"/>
      <c r="D64" s="200"/>
      <c r="E64" s="197"/>
      <c r="F64" s="198"/>
    </row>
    <row r="65" spans="1:6">
      <c r="A65" s="162"/>
      <c r="B65" s="162"/>
      <c r="C65" s="200"/>
      <c r="D65" s="200"/>
      <c r="E65" s="197"/>
      <c r="F65" s="198"/>
    </row>
    <row r="66" spans="1:6">
      <c r="A66" s="162"/>
      <c r="B66" s="162"/>
      <c r="C66" s="200"/>
      <c r="D66" s="200"/>
      <c r="E66" s="197"/>
      <c r="F66" s="198"/>
    </row>
    <row r="67" spans="1:6">
      <c r="A67" s="162"/>
      <c r="B67" s="162"/>
      <c r="C67" s="200"/>
      <c r="D67" s="200"/>
      <c r="E67" s="197"/>
      <c r="F67" s="198"/>
    </row>
    <row r="68" spans="1:6">
      <c r="A68" s="162"/>
      <c r="B68" s="162"/>
      <c r="C68" s="200"/>
      <c r="D68" s="200"/>
      <c r="E68" s="197"/>
      <c r="F68" s="198"/>
    </row>
    <row r="69" spans="1:6">
      <c r="A69" s="162"/>
      <c r="B69" s="162"/>
      <c r="C69" s="200"/>
      <c r="D69" s="200"/>
      <c r="E69" s="197"/>
      <c r="F69" s="198"/>
    </row>
    <row r="70" spans="1:6">
      <c r="A70" s="175"/>
      <c r="B70" s="175"/>
      <c r="C70" s="200"/>
      <c r="D70" s="176"/>
      <c r="E70" s="204"/>
      <c r="F70" s="205"/>
    </row>
    <row r="71" spans="1:6">
      <c r="A71" s="169" t="s">
        <v>257</v>
      </c>
      <c r="B71" s="162"/>
      <c r="C71" s="200"/>
      <c r="D71" s="172" t="s">
        <v>545</v>
      </c>
      <c r="E71" s="197"/>
      <c r="F71" s="198"/>
    </row>
    <row r="72" spans="1:6">
      <c r="A72" s="169" t="s">
        <v>546</v>
      </c>
      <c r="B72" s="162"/>
      <c r="C72" s="200"/>
      <c r="D72" s="172"/>
      <c r="E72" s="197"/>
      <c r="F72" s="198"/>
    </row>
    <row r="73" spans="1:6">
      <c r="A73" s="162" t="s">
        <v>258</v>
      </c>
      <c r="B73" s="162"/>
      <c r="C73" s="200"/>
      <c r="D73" s="171"/>
      <c r="E73" s="197"/>
      <c r="F73" s="198"/>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T66"/>
  <sheetViews>
    <sheetView view="pageBreakPreview" topLeftCell="A13" zoomScale="85" zoomScaleNormal="100" zoomScaleSheetLayoutView="85" workbookViewId="0">
      <selection activeCell="D17" sqref="D17:F17 D33:F33 D37:F37 D45:F45 D47:F47 D51:F52"/>
    </sheetView>
  </sheetViews>
  <sheetFormatPr defaultRowHeight="15"/>
  <cols>
    <col min="1" max="1" width="7.140625" style="180" customWidth="1"/>
    <col min="2" max="2" width="48.5703125" style="180" customWidth="1"/>
    <col min="3" max="3" width="9.140625" style="180"/>
    <col min="4" max="4" width="21.85546875" style="206" customWidth="1"/>
    <col min="5" max="5" width="21.140625" style="206" customWidth="1"/>
    <col min="6" max="6" width="19.5703125" style="206" customWidth="1"/>
    <col min="7" max="7" width="15" style="180" customWidth="1"/>
    <col min="8" max="8" width="24.5703125" style="180" customWidth="1"/>
    <col min="9" max="13" width="9.140625" style="180" customWidth="1"/>
    <col min="14" max="14" width="9.140625" style="180"/>
    <col min="15" max="15" width="12.5703125" style="180" bestFit="1" customWidth="1"/>
    <col min="16" max="16384" width="9.140625" style="180"/>
  </cols>
  <sheetData>
    <row r="1" spans="1:20" ht="23.25" customHeight="1">
      <c r="A1" s="558" t="s">
        <v>561</v>
      </c>
      <c r="B1" s="558"/>
      <c r="C1" s="558"/>
      <c r="D1" s="558"/>
      <c r="E1" s="558"/>
      <c r="F1" s="558"/>
    </row>
    <row r="2" spans="1:20" ht="33" customHeight="1">
      <c r="A2" s="559" t="s">
        <v>560</v>
      </c>
      <c r="B2" s="559"/>
      <c r="C2" s="559"/>
      <c r="D2" s="559"/>
      <c r="E2" s="559"/>
      <c r="F2" s="559"/>
    </row>
    <row r="3" spans="1:20" ht="15" customHeight="1">
      <c r="A3" s="545" t="s">
        <v>321</v>
      </c>
      <c r="B3" s="545"/>
      <c r="C3" s="545"/>
      <c r="D3" s="545"/>
      <c r="E3" s="545"/>
      <c r="F3" s="545"/>
    </row>
    <row r="4" spans="1:20">
      <c r="A4" s="545"/>
      <c r="B4" s="545"/>
      <c r="C4" s="545"/>
      <c r="D4" s="545"/>
      <c r="E4" s="545"/>
      <c r="F4" s="545"/>
    </row>
    <row r="5" spans="1:20" s="18" customFormat="1">
      <c r="A5" s="561" t="str">
        <f>'ngay thang'!B10</f>
        <v>Tháng 6 năm 2020/June 2020</v>
      </c>
      <c r="B5" s="561"/>
      <c r="C5" s="561"/>
      <c r="D5" s="561"/>
      <c r="E5" s="561"/>
      <c r="F5" s="561"/>
    </row>
    <row r="6" spans="1:20">
      <c r="A6" s="124"/>
      <c r="B6" s="124"/>
      <c r="C6" s="124"/>
      <c r="D6" s="124"/>
      <c r="E6" s="124"/>
      <c r="F6" s="132"/>
    </row>
    <row r="7" spans="1:20" ht="30" customHeight="1">
      <c r="A7" s="541" t="s">
        <v>263</v>
      </c>
      <c r="B7" s="541"/>
      <c r="C7" s="541" t="s">
        <v>543</v>
      </c>
      <c r="D7" s="541"/>
      <c r="E7" s="541"/>
      <c r="F7" s="541"/>
    </row>
    <row r="8" spans="1:20" ht="30" customHeight="1">
      <c r="A8" s="540" t="s">
        <v>262</v>
      </c>
      <c r="B8" s="540"/>
      <c r="C8" s="540" t="s">
        <v>264</v>
      </c>
      <c r="D8" s="540"/>
      <c r="E8" s="540"/>
      <c r="F8" s="540"/>
    </row>
    <row r="9" spans="1:20" ht="30" customHeight="1">
      <c r="A9" s="541" t="s">
        <v>265</v>
      </c>
      <c r="B9" s="541"/>
      <c r="C9" s="541" t="s">
        <v>351</v>
      </c>
      <c r="D9" s="541"/>
      <c r="E9" s="541"/>
      <c r="F9" s="541"/>
    </row>
    <row r="10" spans="1:20" ht="30" customHeight="1">
      <c r="A10" s="540" t="s">
        <v>266</v>
      </c>
      <c r="B10" s="540"/>
      <c r="C10" s="540" t="str">
        <f>'ngay thang'!B14</f>
        <v>Ngày 04 tháng 07 năm 2020
04 Jul 2020</v>
      </c>
      <c r="D10" s="540"/>
      <c r="E10" s="540"/>
      <c r="F10" s="540"/>
    </row>
    <row r="11" spans="1:20" ht="24" customHeight="1">
      <c r="A11" s="129"/>
      <c r="B11" s="129"/>
      <c r="C11" s="129"/>
      <c r="D11" s="129"/>
      <c r="E11" s="129"/>
      <c r="F11" s="129"/>
    </row>
    <row r="12" spans="1:20" ht="21" customHeight="1">
      <c r="A12" s="183" t="s">
        <v>323</v>
      </c>
      <c r="D12" s="184"/>
      <c r="E12" s="184"/>
      <c r="F12" s="184"/>
    </row>
    <row r="13" spans="1:20" ht="43.5" customHeight="1">
      <c r="A13" s="186" t="s">
        <v>213</v>
      </c>
      <c r="B13" s="241" t="s">
        <v>187</v>
      </c>
      <c r="C13" s="241" t="s">
        <v>215</v>
      </c>
      <c r="D13" s="242" t="s">
        <v>345</v>
      </c>
      <c r="E13" s="242" t="s">
        <v>346</v>
      </c>
      <c r="F13" s="242" t="s">
        <v>246</v>
      </c>
    </row>
    <row r="14" spans="1:20" s="207" customFormat="1" ht="25.5">
      <c r="A14" s="94" t="s">
        <v>46</v>
      </c>
      <c r="B14" s="243" t="s">
        <v>469</v>
      </c>
      <c r="C14" s="243" t="s">
        <v>120</v>
      </c>
      <c r="D14" s="278">
        <v>266163178</v>
      </c>
      <c r="E14" s="278">
        <v>250281198</v>
      </c>
      <c r="F14" s="278">
        <v>1697841233</v>
      </c>
      <c r="G14" s="208"/>
      <c r="H14" s="208"/>
      <c r="I14" s="208"/>
      <c r="J14" s="208"/>
      <c r="L14" s="208"/>
      <c r="M14" s="208"/>
      <c r="N14" s="208"/>
      <c r="O14" s="208"/>
      <c r="P14" s="208"/>
      <c r="Q14" s="208"/>
      <c r="R14" s="208"/>
      <c r="S14" s="208"/>
      <c r="T14" s="208"/>
    </row>
    <row r="15" spans="1:20" s="92" customFormat="1" ht="25.5">
      <c r="A15" s="91">
        <v>1</v>
      </c>
      <c r="B15" s="244" t="s">
        <v>470</v>
      </c>
      <c r="C15" s="244" t="s">
        <v>121</v>
      </c>
      <c r="D15" s="245">
        <v>175071703</v>
      </c>
      <c r="E15" s="279">
        <v>155769981</v>
      </c>
      <c r="F15" s="280">
        <v>1114606939</v>
      </c>
      <c r="G15" s="93"/>
      <c r="H15" s="93"/>
      <c r="I15" s="93"/>
      <c r="J15" s="93"/>
      <c r="L15" s="93"/>
      <c r="M15" s="93"/>
      <c r="N15" s="93"/>
    </row>
    <row r="16" spans="1:20" s="92" customFormat="1" ht="25.5">
      <c r="A16" s="91">
        <v>2</v>
      </c>
      <c r="B16" s="244" t="s">
        <v>471</v>
      </c>
      <c r="C16" s="244" t="s">
        <v>122</v>
      </c>
      <c r="D16" s="279">
        <v>91091475</v>
      </c>
      <c r="E16" s="279">
        <v>94511217</v>
      </c>
      <c r="F16" s="280">
        <v>583234294</v>
      </c>
      <c r="G16" s="93"/>
      <c r="H16" s="93"/>
      <c r="I16" s="93"/>
      <c r="J16" s="93"/>
      <c r="L16" s="93"/>
      <c r="M16" s="93"/>
      <c r="N16" s="93"/>
    </row>
    <row r="17" spans="1:20" s="92" customFormat="1" ht="25.5">
      <c r="A17" s="91">
        <v>3</v>
      </c>
      <c r="B17" s="244" t="s">
        <v>472</v>
      </c>
      <c r="C17" s="244" t="s">
        <v>123</v>
      </c>
      <c r="D17" s="279" t="s">
        <v>518</v>
      </c>
      <c r="E17" s="279" t="s">
        <v>518</v>
      </c>
      <c r="F17" s="279" t="s">
        <v>518</v>
      </c>
      <c r="G17" s="93"/>
      <c r="H17" s="93"/>
      <c r="I17" s="93"/>
      <c r="J17" s="93"/>
      <c r="L17" s="93"/>
      <c r="M17" s="93"/>
      <c r="N17" s="93"/>
    </row>
    <row r="18" spans="1:20" s="207" customFormat="1" ht="25.5">
      <c r="A18" s="94" t="s">
        <v>56</v>
      </c>
      <c r="B18" s="243" t="s">
        <v>473</v>
      </c>
      <c r="C18" s="243" t="s">
        <v>124</v>
      </c>
      <c r="D18" s="278">
        <v>123931715</v>
      </c>
      <c r="E18" s="278">
        <v>121422280</v>
      </c>
      <c r="F18" s="278">
        <v>815489623</v>
      </c>
      <c r="G18" s="208"/>
      <c r="H18" s="208"/>
      <c r="I18" s="208"/>
      <c r="J18" s="208"/>
      <c r="L18" s="208"/>
      <c r="M18" s="208"/>
      <c r="N18" s="208"/>
      <c r="O18" s="208"/>
      <c r="P18" s="208"/>
      <c r="Q18" s="208"/>
      <c r="R18" s="208"/>
      <c r="S18" s="208"/>
      <c r="T18" s="208"/>
    </row>
    <row r="19" spans="1:20" s="92" customFormat="1" ht="25.5">
      <c r="A19" s="91">
        <v>1</v>
      </c>
      <c r="B19" s="244" t="s">
        <v>474</v>
      </c>
      <c r="C19" s="244" t="s">
        <v>125</v>
      </c>
      <c r="D19" s="279">
        <v>50671111</v>
      </c>
      <c r="E19" s="279">
        <v>44962141</v>
      </c>
      <c r="F19" s="280">
        <v>326126206</v>
      </c>
      <c r="G19" s="93"/>
      <c r="H19" s="93"/>
      <c r="I19" s="93"/>
      <c r="J19" s="93"/>
      <c r="L19" s="93"/>
      <c r="M19" s="93"/>
      <c r="N19" s="93"/>
    </row>
    <row r="20" spans="1:20" s="92" customFormat="1" ht="25.5">
      <c r="A20" s="91">
        <v>2</v>
      </c>
      <c r="B20" s="244" t="s">
        <v>475</v>
      </c>
      <c r="C20" s="244" t="s">
        <v>126</v>
      </c>
      <c r="D20" s="279">
        <v>20435556</v>
      </c>
      <c r="E20" s="279">
        <v>20942370</v>
      </c>
      <c r="F20" s="280">
        <v>143630801</v>
      </c>
      <c r="G20" s="93"/>
      <c r="H20" s="93"/>
      <c r="I20" s="93"/>
      <c r="J20" s="93"/>
      <c r="L20" s="93"/>
      <c r="M20" s="93"/>
      <c r="N20" s="93"/>
    </row>
    <row r="21" spans="1:20" s="92" customFormat="1" ht="25.5">
      <c r="A21" s="91"/>
      <c r="B21" s="246" t="s">
        <v>277</v>
      </c>
      <c r="C21" s="244" t="s">
        <v>209</v>
      </c>
      <c r="D21" s="279">
        <v>16000000</v>
      </c>
      <c r="E21" s="279">
        <v>16387096</v>
      </c>
      <c r="F21" s="280">
        <v>112387096</v>
      </c>
      <c r="G21" s="93"/>
      <c r="H21" s="93"/>
      <c r="I21" s="93"/>
      <c r="J21" s="93"/>
      <c r="L21" s="93"/>
      <c r="M21" s="93"/>
      <c r="N21" s="93"/>
    </row>
    <row r="22" spans="1:20" s="92" customFormat="1" ht="25.5">
      <c r="A22" s="91"/>
      <c r="B22" s="246" t="s">
        <v>278</v>
      </c>
      <c r="C22" s="244" t="s">
        <v>210</v>
      </c>
      <c r="D22" s="279">
        <v>35556</v>
      </c>
      <c r="E22" s="279">
        <v>48832</v>
      </c>
      <c r="F22" s="280">
        <v>337263</v>
      </c>
      <c r="G22" s="93"/>
      <c r="H22" s="93"/>
      <c r="I22" s="93"/>
      <c r="J22" s="93"/>
      <c r="L22" s="93"/>
      <c r="M22" s="93"/>
      <c r="N22" s="93"/>
    </row>
    <row r="23" spans="1:20" s="92" customFormat="1" ht="25.5">
      <c r="A23" s="91"/>
      <c r="B23" s="246" t="s">
        <v>279</v>
      </c>
      <c r="C23" s="244" t="s">
        <v>247</v>
      </c>
      <c r="D23" s="279">
        <v>4400000</v>
      </c>
      <c r="E23" s="279">
        <v>4506442</v>
      </c>
      <c r="F23" s="280">
        <v>30906442</v>
      </c>
      <c r="G23" s="93"/>
      <c r="H23" s="93"/>
      <c r="I23" s="93"/>
      <c r="J23" s="93"/>
      <c r="L23" s="93"/>
      <c r="M23" s="93"/>
      <c r="N23" s="93"/>
    </row>
    <row r="24" spans="1:20" s="92" customFormat="1" ht="65.25" customHeight="1">
      <c r="A24" s="91">
        <v>3</v>
      </c>
      <c r="B24" s="247" t="s">
        <v>476</v>
      </c>
      <c r="C24" s="244" t="s">
        <v>127</v>
      </c>
      <c r="D24" s="279">
        <v>24200000</v>
      </c>
      <c r="E24" s="279">
        <v>24519346</v>
      </c>
      <c r="F24" s="280">
        <v>159819346</v>
      </c>
      <c r="G24" s="93"/>
      <c r="H24" s="93"/>
      <c r="I24" s="93"/>
      <c r="J24" s="93"/>
      <c r="L24" s="93"/>
      <c r="M24" s="93"/>
      <c r="N24" s="93"/>
    </row>
    <row r="25" spans="1:20" s="92" customFormat="1" ht="25.5">
      <c r="A25" s="91"/>
      <c r="B25" s="244" t="s">
        <v>477</v>
      </c>
      <c r="C25" s="244" t="s">
        <v>208</v>
      </c>
      <c r="D25" s="279">
        <v>13200000</v>
      </c>
      <c r="E25" s="279">
        <v>13519346</v>
      </c>
      <c r="F25" s="280">
        <v>92719346</v>
      </c>
      <c r="G25" s="93"/>
      <c r="H25" s="93"/>
      <c r="I25" s="93"/>
      <c r="J25" s="93"/>
      <c r="L25" s="93"/>
      <c r="M25" s="93"/>
      <c r="N25" s="93"/>
    </row>
    <row r="26" spans="1:20" s="92" customFormat="1" ht="51">
      <c r="A26" s="91"/>
      <c r="B26" s="244" t="s">
        <v>478</v>
      </c>
      <c r="C26" s="244" t="s">
        <v>211</v>
      </c>
      <c r="D26" s="279">
        <v>11000000</v>
      </c>
      <c r="E26" s="279">
        <v>11000000</v>
      </c>
      <c r="F26" s="280">
        <v>67100000</v>
      </c>
      <c r="G26" s="93"/>
      <c r="H26" s="93"/>
      <c r="I26" s="93"/>
      <c r="J26" s="93"/>
      <c r="L26" s="93"/>
      <c r="M26" s="93"/>
      <c r="N26" s="93"/>
    </row>
    <row r="27" spans="1:20" s="92" customFormat="1" ht="25.5">
      <c r="A27" s="91">
        <v>4</v>
      </c>
      <c r="B27" s="244" t="s">
        <v>479</v>
      </c>
      <c r="C27" s="244" t="s">
        <v>128</v>
      </c>
      <c r="D27" s="279">
        <v>5409840</v>
      </c>
      <c r="E27" s="279">
        <v>5590168</v>
      </c>
      <c r="F27" s="280">
        <v>32819695</v>
      </c>
      <c r="G27" s="93"/>
      <c r="H27" s="93"/>
      <c r="I27" s="93"/>
      <c r="J27" s="93"/>
      <c r="L27" s="93"/>
      <c r="M27" s="93"/>
      <c r="N27" s="93"/>
    </row>
    <row r="28" spans="1:20" s="92" customFormat="1" ht="63.75">
      <c r="A28" s="91">
        <v>5</v>
      </c>
      <c r="B28" s="244" t="s">
        <v>480</v>
      </c>
      <c r="C28" s="244" t="s">
        <v>129</v>
      </c>
      <c r="D28" s="279">
        <v>15000000</v>
      </c>
      <c r="E28" s="279">
        <v>15000000</v>
      </c>
      <c r="F28" s="280">
        <v>90000000</v>
      </c>
      <c r="G28" s="93"/>
      <c r="H28" s="93"/>
      <c r="I28" s="93"/>
      <c r="J28" s="93"/>
      <c r="L28" s="93"/>
      <c r="M28" s="93"/>
      <c r="N28" s="93"/>
    </row>
    <row r="29" spans="1:20" s="92" customFormat="1" ht="138.75" customHeight="1">
      <c r="A29" s="91">
        <v>6</v>
      </c>
      <c r="B29" s="247" t="s">
        <v>481</v>
      </c>
      <c r="C29" s="244" t="s">
        <v>130</v>
      </c>
      <c r="D29" s="281">
        <v>6557374</v>
      </c>
      <c r="E29" s="281">
        <v>6775954</v>
      </c>
      <c r="F29" s="280">
        <v>39781403</v>
      </c>
      <c r="G29" s="93">
        <f>D29-BCthunhap!D36</f>
        <v>0</v>
      </c>
      <c r="H29" s="93"/>
      <c r="I29" s="93"/>
      <c r="J29" s="93"/>
      <c r="L29" s="93"/>
      <c r="M29" s="93"/>
      <c r="N29" s="93"/>
    </row>
    <row r="30" spans="1:20" s="92" customFormat="1" ht="51">
      <c r="A30" s="91">
        <v>7</v>
      </c>
      <c r="B30" s="244" t="s">
        <v>482</v>
      </c>
      <c r="C30" s="244" t="s">
        <v>131</v>
      </c>
      <c r="D30" s="279">
        <v>1187551</v>
      </c>
      <c r="E30" s="279">
        <v>3115205</v>
      </c>
      <c r="F30" s="280">
        <v>18554001</v>
      </c>
      <c r="G30" s="93">
        <f>D30-BCthunhap!D24</f>
        <v>0</v>
      </c>
      <c r="H30" s="93"/>
      <c r="I30" s="93"/>
      <c r="J30" s="93"/>
      <c r="L30" s="93"/>
      <c r="M30" s="93"/>
      <c r="N30" s="93"/>
    </row>
    <row r="31" spans="1:20" s="92" customFormat="1" ht="25.5">
      <c r="A31" s="238"/>
      <c r="B31" s="244" t="s">
        <v>337</v>
      </c>
      <c r="C31" s="244" t="s">
        <v>339</v>
      </c>
      <c r="D31" s="279">
        <v>512437</v>
      </c>
      <c r="E31" s="279">
        <v>1356956</v>
      </c>
      <c r="F31" s="280">
        <v>8697446</v>
      </c>
      <c r="G31" s="93"/>
      <c r="H31" s="93"/>
      <c r="I31" s="93"/>
      <c r="J31" s="93"/>
      <c r="L31" s="93"/>
      <c r="M31" s="93"/>
      <c r="N31" s="93"/>
    </row>
    <row r="32" spans="1:20" s="92" customFormat="1" ht="25.5">
      <c r="A32" s="238"/>
      <c r="B32" s="244" t="s">
        <v>338</v>
      </c>
      <c r="C32" s="244" t="s">
        <v>340</v>
      </c>
      <c r="D32" s="279">
        <v>675114</v>
      </c>
      <c r="E32" s="279">
        <v>1758249</v>
      </c>
      <c r="F32" s="280">
        <v>9856555</v>
      </c>
      <c r="G32" s="93"/>
      <c r="H32" s="93"/>
      <c r="I32" s="93"/>
      <c r="J32" s="93"/>
      <c r="L32" s="93"/>
      <c r="M32" s="93"/>
      <c r="N32" s="93"/>
    </row>
    <row r="33" spans="1:20" s="92" customFormat="1" ht="25.5">
      <c r="A33" s="332"/>
      <c r="B33" s="244" t="s">
        <v>527</v>
      </c>
      <c r="C33" s="244" t="s">
        <v>528</v>
      </c>
      <c r="D33" s="279" t="s">
        <v>518</v>
      </c>
      <c r="E33" s="279" t="s">
        <v>518</v>
      </c>
      <c r="F33" s="280" t="s">
        <v>518</v>
      </c>
      <c r="G33" s="93"/>
      <c r="H33" s="93"/>
      <c r="I33" s="93"/>
      <c r="J33" s="93"/>
      <c r="L33" s="93"/>
      <c r="M33" s="93"/>
      <c r="N33" s="93"/>
    </row>
    <row r="34" spans="1:20" s="92" customFormat="1" ht="25.5">
      <c r="A34" s="91">
        <v>8</v>
      </c>
      <c r="B34" s="244" t="s">
        <v>483</v>
      </c>
      <c r="C34" s="244" t="s">
        <v>132</v>
      </c>
      <c r="D34" s="279">
        <v>470283</v>
      </c>
      <c r="E34" s="279">
        <v>517096</v>
      </c>
      <c r="F34" s="280">
        <v>4758171</v>
      </c>
      <c r="G34" s="93"/>
      <c r="H34" s="93"/>
      <c r="I34" s="93"/>
      <c r="J34" s="93"/>
      <c r="L34" s="93"/>
      <c r="M34" s="93"/>
      <c r="N34" s="93"/>
    </row>
    <row r="35" spans="1:20" s="92" customFormat="1" ht="25.5">
      <c r="A35" s="91"/>
      <c r="B35" s="244" t="s">
        <v>341</v>
      </c>
      <c r="C35" s="244" t="s">
        <v>133</v>
      </c>
      <c r="D35" s="279">
        <v>60449</v>
      </c>
      <c r="E35" s="279">
        <v>11634</v>
      </c>
      <c r="F35" s="280">
        <v>536892</v>
      </c>
      <c r="G35" s="93"/>
      <c r="H35" s="93"/>
      <c r="I35" s="93"/>
      <c r="J35" s="93"/>
      <c r="L35" s="93"/>
      <c r="M35" s="93"/>
      <c r="N35" s="93"/>
    </row>
    <row r="36" spans="1:20" s="92" customFormat="1" ht="25.5">
      <c r="A36" s="91"/>
      <c r="B36" s="244" t="s">
        <v>484</v>
      </c>
      <c r="C36" s="244" t="s">
        <v>212</v>
      </c>
      <c r="D36" s="279">
        <v>409834</v>
      </c>
      <c r="E36" s="279">
        <v>505462</v>
      </c>
      <c r="F36" s="280">
        <v>4221279</v>
      </c>
      <c r="G36" s="93"/>
      <c r="H36" s="93"/>
      <c r="I36" s="93"/>
      <c r="J36" s="93"/>
      <c r="L36" s="93"/>
      <c r="M36" s="93"/>
      <c r="N36" s="93"/>
    </row>
    <row r="37" spans="1:20" s="92" customFormat="1" ht="25.5">
      <c r="A37" s="91"/>
      <c r="B37" s="244" t="s">
        <v>342</v>
      </c>
      <c r="C37" s="244" t="s">
        <v>207</v>
      </c>
      <c r="D37" s="279" t="s">
        <v>518</v>
      </c>
      <c r="E37" s="279" t="s">
        <v>518</v>
      </c>
      <c r="F37" s="280" t="s">
        <v>518</v>
      </c>
      <c r="G37" s="93"/>
      <c r="H37" s="93"/>
      <c r="I37" s="93"/>
      <c r="J37" s="93"/>
      <c r="L37" s="93"/>
      <c r="M37" s="93"/>
      <c r="N37" s="93"/>
    </row>
    <row r="38" spans="1:20" s="92" customFormat="1" ht="25.5">
      <c r="A38" s="91" t="s">
        <v>134</v>
      </c>
      <c r="B38" s="243" t="s">
        <v>485</v>
      </c>
      <c r="C38" s="244" t="s">
        <v>135</v>
      </c>
      <c r="D38" s="278">
        <v>142231463</v>
      </c>
      <c r="E38" s="278">
        <v>128858918</v>
      </c>
      <c r="F38" s="278">
        <v>882351610</v>
      </c>
      <c r="G38" s="93"/>
      <c r="H38" s="93"/>
      <c r="I38" s="93"/>
      <c r="J38" s="93"/>
      <c r="L38" s="93"/>
      <c r="M38" s="93"/>
      <c r="N38" s="93"/>
    </row>
    <row r="39" spans="1:20" s="92" customFormat="1" ht="25.5">
      <c r="A39" s="91" t="s">
        <v>136</v>
      </c>
      <c r="B39" s="243" t="s">
        <v>486</v>
      </c>
      <c r="C39" s="244" t="s">
        <v>137</v>
      </c>
      <c r="D39" s="282">
        <v>26950053</v>
      </c>
      <c r="E39" s="282">
        <v>99244972</v>
      </c>
      <c r="F39" s="282">
        <v>136799009</v>
      </c>
      <c r="G39" s="93"/>
      <c r="H39" s="93"/>
      <c r="I39" s="93"/>
      <c r="J39" s="93"/>
      <c r="L39" s="93"/>
      <c r="M39" s="93"/>
      <c r="N39" s="93"/>
    </row>
    <row r="40" spans="1:20" s="92" customFormat="1" ht="25.5">
      <c r="A40" s="91">
        <v>1</v>
      </c>
      <c r="B40" s="244" t="s">
        <v>487</v>
      </c>
      <c r="C40" s="244" t="s">
        <v>138</v>
      </c>
      <c r="D40" s="298">
        <v>2376457</v>
      </c>
      <c r="E40" s="283">
        <v>45925116</v>
      </c>
      <c r="F40" s="299">
        <v>29559835</v>
      </c>
      <c r="G40" s="93"/>
      <c r="H40" s="93"/>
      <c r="I40" s="93"/>
      <c r="J40" s="93"/>
      <c r="L40" s="93"/>
      <c r="M40" s="93"/>
      <c r="N40" s="93"/>
    </row>
    <row r="41" spans="1:20" s="92" customFormat="1" ht="25.5">
      <c r="A41" s="91">
        <v>2</v>
      </c>
      <c r="B41" s="244" t="s">
        <v>488</v>
      </c>
      <c r="C41" s="244" t="s">
        <v>139</v>
      </c>
      <c r="D41" s="281">
        <v>24573596</v>
      </c>
      <c r="E41" s="281">
        <v>53319856</v>
      </c>
      <c r="F41" s="280">
        <v>107239174</v>
      </c>
      <c r="G41" s="93"/>
      <c r="H41" s="93"/>
      <c r="I41" s="93"/>
      <c r="J41" s="93"/>
      <c r="L41" s="93"/>
      <c r="M41" s="93"/>
      <c r="N41" s="93"/>
    </row>
    <row r="42" spans="1:20" s="92" customFormat="1" ht="51">
      <c r="A42" s="91" t="s">
        <v>140</v>
      </c>
      <c r="B42" s="243" t="s">
        <v>489</v>
      </c>
      <c r="C42" s="244" t="s">
        <v>141</v>
      </c>
      <c r="D42" s="282">
        <v>169181516</v>
      </c>
      <c r="E42" s="282">
        <v>228103890</v>
      </c>
      <c r="F42" s="282">
        <v>1019150619</v>
      </c>
      <c r="G42" s="93"/>
      <c r="H42" s="93"/>
      <c r="I42" s="93"/>
      <c r="J42" s="93"/>
      <c r="L42" s="93"/>
      <c r="M42" s="93"/>
      <c r="N42" s="93"/>
    </row>
    <row r="43" spans="1:20" s="92" customFormat="1" ht="25.5">
      <c r="A43" s="91" t="s">
        <v>67</v>
      </c>
      <c r="B43" s="243" t="s">
        <v>490</v>
      </c>
      <c r="C43" s="244" t="s">
        <v>142</v>
      </c>
      <c r="D43" s="282">
        <v>36297004453</v>
      </c>
      <c r="E43" s="282">
        <v>38610137543</v>
      </c>
      <c r="F43" s="278">
        <v>31254159540</v>
      </c>
      <c r="G43" s="93"/>
      <c r="H43" s="93"/>
      <c r="I43" s="93"/>
      <c r="J43" s="93"/>
      <c r="L43" s="93"/>
      <c r="M43" s="93"/>
      <c r="N43" s="93"/>
    </row>
    <row r="44" spans="1:20" s="92" customFormat="1" ht="38.25">
      <c r="A44" s="91" t="s">
        <v>143</v>
      </c>
      <c r="B44" s="243" t="s">
        <v>491</v>
      </c>
      <c r="C44" s="244" t="s">
        <v>144</v>
      </c>
      <c r="D44" s="282">
        <v>9631072660</v>
      </c>
      <c r="E44" s="282">
        <v>-2313133090</v>
      </c>
      <c r="F44" s="282">
        <v>14673917573</v>
      </c>
      <c r="G44" s="93"/>
      <c r="H44" s="93"/>
      <c r="I44" s="93"/>
      <c r="J44" s="93"/>
      <c r="L44" s="93"/>
      <c r="M44" s="93"/>
      <c r="N44" s="93"/>
      <c r="O44" s="93"/>
      <c r="P44" s="93"/>
      <c r="Q44" s="93"/>
      <c r="R44" s="93"/>
      <c r="S44" s="93"/>
      <c r="T44" s="93"/>
    </row>
    <row r="45" spans="1:20" s="92" customFormat="1" ht="12.75">
      <c r="A45" s="91"/>
      <c r="B45" s="244" t="s">
        <v>492</v>
      </c>
      <c r="C45" s="244" t="s">
        <v>145</v>
      </c>
      <c r="D45" s="279" t="s">
        <v>518</v>
      </c>
      <c r="E45" s="279" t="s">
        <v>518</v>
      </c>
      <c r="F45" s="279" t="s">
        <v>518</v>
      </c>
      <c r="G45" s="93"/>
      <c r="H45" s="93"/>
      <c r="I45" s="93"/>
      <c r="J45" s="93"/>
      <c r="L45" s="93"/>
      <c r="M45" s="93"/>
      <c r="N45" s="93"/>
    </row>
    <row r="46" spans="1:20" s="92" customFormat="1" ht="51">
      <c r="A46" s="91">
        <v>1</v>
      </c>
      <c r="B46" s="244" t="s">
        <v>493</v>
      </c>
      <c r="C46" s="244" t="s">
        <v>343</v>
      </c>
      <c r="D46" s="284">
        <v>169181516</v>
      </c>
      <c r="E46" s="279">
        <v>228103890</v>
      </c>
      <c r="F46" s="280">
        <v>1019150619</v>
      </c>
      <c r="G46" s="93"/>
      <c r="H46" s="93"/>
      <c r="I46" s="93"/>
      <c r="J46" s="93"/>
      <c r="L46" s="93"/>
      <c r="M46" s="93"/>
      <c r="N46" s="93"/>
    </row>
    <row r="47" spans="1:20" s="92" customFormat="1" ht="51">
      <c r="A47" s="91">
        <v>2</v>
      </c>
      <c r="B47" s="244" t="s">
        <v>494</v>
      </c>
      <c r="C47" s="244" t="s">
        <v>344</v>
      </c>
      <c r="D47" s="279" t="s">
        <v>518</v>
      </c>
      <c r="E47" s="279" t="s">
        <v>518</v>
      </c>
      <c r="F47" s="285" t="s">
        <v>518</v>
      </c>
      <c r="G47" s="93"/>
      <c r="H47" s="93"/>
      <c r="I47" s="93"/>
      <c r="J47" s="93"/>
      <c r="L47" s="93"/>
      <c r="M47" s="93"/>
      <c r="N47" s="93"/>
    </row>
    <row r="48" spans="1:20" s="92" customFormat="1" ht="51">
      <c r="A48" s="91">
        <v>3</v>
      </c>
      <c r="B48" s="244" t="s">
        <v>495</v>
      </c>
      <c r="C48" s="244" t="s">
        <v>146</v>
      </c>
      <c r="D48" s="279">
        <v>16564526202</v>
      </c>
      <c r="E48" s="279">
        <v>9413927570</v>
      </c>
      <c r="F48" s="280">
        <v>177724624797</v>
      </c>
      <c r="G48" s="93"/>
      <c r="H48" s="93"/>
      <c r="I48" s="93"/>
      <c r="J48" s="93"/>
      <c r="L48" s="93"/>
      <c r="M48" s="93"/>
      <c r="N48" s="93"/>
    </row>
    <row r="49" spans="1:14" s="92" customFormat="1" ht="38.25">
      <c r="A49" s="91">
        <v>4</v>
      </c>
      <c r="B49" s="244" t="s">
        <v>496</v>
      </c>
      <c r="C49" s="244" t="s">
        <v>147</v>
      </c>
      <c r="D49" s="286">
        <v>-7102635058</v>
      </c>
      <c r="E49" s="286">
        <v>-11955164550</v>
      </c>
      <c r="F49" s="281">
        <v>-164069857843</v>
      </c>
      <c r="G49" s="93"/>
      <c r="H49" s="93"/>
      <c r="I49" s="93"/>
      <c r="J49" s="93"/>
      <c r="L49" s="93"/>
      <c r="M49" s="93"/>
      <c r="N49" s="93"/>
    </row>
    <row r="50" spans="1:14" s="92" customFormat="1" ht="25.5">
      <c r="A50" s="91" t="s">
        <v>148</v>
      </c>
      <c r="B50" s="243" t="s">
        <v>497</v>
      </c>
      <c r="C50" s="244" t="s">
        <v>149</v>
      </c>
      <c r="D50" s="278">
        <v>45928077113</v>
      </c>
      <c r="E50" s="278">
        <v>36297004453</v>
      </c>
      <c r="F50" s="278">
        <v>45928077113</v>
      </c>
      <c r="G50" s="93"/>
      <c r="H50" s="93"/>
      <c r="I50" s="93"/>
      <c r="J50" s="93"/>
      <c r="L50" s="93"/>
      <c r="M50" s="93"/>
      <c r="N50" s="93"/>
    </row>
    <row r="51" spans="1:14" s="92" customFormat="1" ht="38.25">
      <c r="A51" s="91" t="s">
        <v>280</v>
      </c>
      <c r="B51" s="243" t="s">
        <v>498</v>
      </c>
      <c r="C51" s="244" t="s">
        <v>281</v>
      </c>
      <c r="D51" s="278" t="s">
        <v>518</v>
      </c>
      <c r="E51" s="278" t="s">
        <v>518</v>
      </c>
      <c r="F51" s="279" t="s">
        <v>518</v>
      </c>
      <c r="G51" s="93"/>
      <c r="H51" s="93"/>
      <c r="I51" s="93"/>
      <c r="J51" s="93"/>
      <c r="L51" s="93"/>
      <c r="M51" s="93"/>
      <c r="N51" s="93"/>
    </row>
    <row r="52" spans="1:14" s="92" customFormat="1" ht="38.25">
      <c r="A52" s="91"/>
      <c r="B52" s="244" t="s">
        <v>499</v>
      </c>
      <c r="C52" s="244" t="s">
        <v>282</v>
      </c>
      <c r="D52" s="287" t="s">
        <v>518</v>
      </c>
      <c r="E52" s="287" t="s">
        <v>518</v>
      </c>
      <c r="F52" s="279" t="s">
        <v>518</v>
      </c>
      <c r="G52" s="93"/>
      <c r="H52" s="93"/>
      <c r="I52" s="93"/>
      <c r="J52" s="93"/>
      <c r="L52" s="93"/>
      <c r="M52" s="93"/>
      <c r="N52" s="93"/>
    </row>
    <row r="53" spans="1:14">
      <c r="A53" s="170"/>
      <c r="B53" s="170"/>
      <c r="C53" s="171"/>
      <c r="D53" s="171"/>
      <c r="E53" s="209"/>
      <c r="F53" s="144"/>
    </row>
    <row r="54" spans="1:14" s="132" customFormat="1" ht="12.75">
      <c r="A54" s="169" t="s">
        <v>190</v>
      </c>
      <c r="B54" s="170"/>
      <c r="C54" s="171"/>
      <c r="D54" s="172" t="s">
        <v>191</v>
      </c>
      <c r="E54" s="172"/>
      <c r="F54" s="144"/>
    </row>
    <row r="55" spans="1:14" s="132" customFormat="1" ht="12.75">
      <c r="A55" s="173" t="s">
        <v>192</v>
      </c>
      <c r="B55" s="170"/>
      <c r="C55" s="171"/>
      <c r="D55" s="174" t="s">
        <v>193</v>
      </c>
      <c r="E55" s="174"/>
      <c r="F55" s="144"/>
    </row>
    <row r="56" spans="1:14" s="132" customFormat="1" ht="12.75">
      <c r="A56" s="170"/>
      <c r="B56" s="170"/>
      <c r="C56" s="171"/>
      <c r="D56" s="171"/>
      <c r="E56" s="171"/>
      <c r="F56" s="144"/>
    </row>
    <row r="57" spans="1:14" s="132" customFormat="1" ht="12.75">
      <c r="A57" s="170"/>
      <c r="B57" s="170"/>
      <c r="C57" s="171"/>
      <c r="D57" s="171"/>
      <c r="E57" s="171"/>
      <c r="F57" s="144"/>
    </row>
    <row r="58" spans="1:14" s="132" customFormat="1" ht="12.75">
      <c r="A58" s="170"/>
      <c r="B58" s="170"/>
      <c r="C58" s="171"/>
      <c r="D58" s="171"/>
      <c r="E58" s="171"/>
      <c r="F58" s="144"/>
    </row>
    <row r="59" spans="1:14" s="132" customFormat="1" ht="12.75">
      <c r="A59" s="170"/>
      <c r="B59" s="170"/>
      <c r="C59" s="171"/>
      <c r="D59" s="171"/>
      <c r="E59" s="171"/>
      <c r="F59" s="144"/>
    </row>
    <row r="60" spans="1:14" s="132" customFormat="1" ht="12.75">
      <c r="A60" s="170"/>
      <c r="B60" s="170"/>
      <c r="C60" s="171"/>
      <c r="D60" s="171"/>
      <c r="E60" s="171"/>
      <c r="F60" s="144"/>
    </row>
    <row r="61" spans="1:14" s="132" customFormat="1" ht="12.75">
      <c r="A61" s="170"/>
      <c r="B61" s="170"/>
      <c r="C61" s="171"/>
      <c r="D61" s="171"/>
      <c r="E61" s="171"/>
      <c r="F61" s="144"/>
    </row>
    <row r="62" spans="1:14" s="132" customFormat="1" ht="12.75">
      <c r="A62" s="175"/>
      <c r="B62" s="175"/>
      <c r="C62" s="171"/>
      <c r="D62" s="176"/>
      <c r="E62" s="176"/>
      <c r="F62" s="144"/>
    </row>
    <row r="63" spans="1:14" s="132" customFormat="1" ht="12.75">
      <c r="A63" s="169" t="s">
        <v>257</v>
      </c>
      <c r="B63" s="170"/>
      <c r="C63" s="171"/>
      <c r="D63" s="172" t="s">
        <v>545</v>
      </c>
      <c r="E63" s="172"/>
      <c r="F63" s="144"/>
    </row>
    <row r="64" spans="1:14" s="132" customFormat="1" ht="12.75">
      <c r="A64" s="169" t="s">
        <v>546</v>
      </c>
      <c r="B64" s="170"/>
      <c r="C64" s="171"/>
      <c r="D64" s="172"/>
      <c r="E64" s="172"/>
      <c r="F64" s="144"/>
    </row>
    <row r="65" spans="1:6" s="132" customFormat="1" ht="12.75">
      <c r="A65" s="162" t="s">
        <v>258</v>
      </c>
      <c r="B65" s="170"/>
      <c r="C65" s="171"/>
      <c r="D65" s="171"/>
      <c r="E65" s="171"/>
      <c r="F65" s="144"/>
    </row>
    <row r="66" spans="1:6">
      <c r="A66" s="170"/>
      <c r="B66" s="170"/>
      <c r="C66" s="171"/>
      <c r="D66" s="171"/>
      <c r="E66" s="209"/>
      <c r="F66" s="144"/>
    </row>
  </sheetData>
  <mergeCells count="12">
    <mergeCell ref="A1:F1"/>
    <mergeCell ref="A2:F2"/>
    <mergeCell ref="A7:B7"/>
    <mergeCell ref="C7:F7"/>
    <mergeCell ref="A3:F4"/>
    <mergeCell ref="A5:F5"/>
    <mergeCell ref="A8:B8"/>
    <mergeCell ref="C8:F8"/>
    <mergeCell ref="A10:B10"/>
    <mergeCell ref="C10:F10"/>
    <mergeCell ref="A9:B9"/>
    <mergeCell ref="C9:F9"/>
  </mergeCells>
  <pageMargins left="0.56000000000000005" right="0.5" top="0.38" bottom="0.31" header="0.23" footer="0.24"/>
  <pageSetup paperSize="9" scale="73"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Q146"/>
  <sheetViews>
    <sheetView view="pageBreakPreview" topLeftCell="A21" zoomScale="85" zoomScaleNormal="100" zoomScaleSheetLayoutView="85" workbookViewId="0">
      <selection activeCell="C33" sqref="C33"/>
    </sheetView>
  </sheetViews>
  <sheetFormatPr defaultRowHeight="15"/>
  <cols>
    <col min="1" max="1" width="6" style="231" customWidth="1"/>
    <col min="2" max="2" width="32.140625" style="180" customWidth="1"/>
    <col min="3" max="3" width="12.28515625" style="180" customWidth="1"/>
    <col min="4" max="4" width="14.85546875" style="180" customWidth="1"/>
    <col min="5" max="5" width="20" style="180" customWidth="1"/>
    <col min="6" max="6" width="24.42578125" style="180" customWidth="1"/>
    <col min="7" max="7" width="18.42578125" style="180" customWidth="1"/>
    <col min="8" max="8" width="2.5703125" style="180" customWidth="1"/>
    <col min="9" max="16384" width="9.140625" style="180"/>
  </cols>
  <sheetData>
    <row r="1" spans="1:8" ht="25.5" customHeight="1">
      <c r="A1" s="558" t="s">
        <v>561</v>
      </c>
      <c r="B1" s="558"/>
      <c r="C1" s="558"/>
      <c r="D1" s="558"/>
      <c r="E1" s="558"/>
      <c r="F1" s="558"/>
      <c r="G1" s="558"/>
      <c r="H1" s="179"/>
    </row>
    <row r="2" spans="1:8" ht="29.25" customHeight="1">
      <c r="A2" s="562" t="s">
        <v>560</v>
      </c>
      <c r="B2" s="562"/>
      <c r="C2" s="562"/>
      <c r="D2" s="562"/>
      <c r="E2" s="562"/>
      <c r="F2" s="562"/>
      <c r="G2" s="562"/>
      <c r="H2" s="181"/>
    </row>
    <row r="3" spans="1:8">
      <c r="A3" s="545" t="s">
        <v>321</v>
      </c>
      <c r="B3" s="545"/>
      <c r="C3" s="545"/>
      <c r="D3" s="545"/>
      <c r="E3" s="545"/>
      <c r="F3" s="545"/>
      <c r="G3" s="545"/>
      <c r="H3" s="118"/>
    </row>
    <row r="4" spans="1:8">
      <c r="A4" s="545"/>
      <c r="B4" s="545"/>
      <c r="C4" s="545"/>
      <c r="D4" s="545"/>
      <c r="E4" s="545"/>
      <c r="F4" s="545"/>
      <c r="G4" s="545"/>
      <c r="H4" s="118"/>
    </row>
    <row r="5" spans="1:8">
      <c r="A5" s="560" t="str">
        <f>'ngay thang'!B12</f>
        <v>Tại ngày 30 tháng 06 năm 2020/As at 30 June 2020</v>
      </c>
      <c r="B5" s="560"/>
      <c r="C5" s="560"/>
      <c r="D5" s="560"/>
      <c r="E5" s="560"/>
      <c r="F5" s="560"/>
      <c r="G5" s="560"/>
      <c r="H5" s="124"/>
    </row>
    <row r="6" spans="1:8">
      <c r="A6" s="124"/>
      <c r="B6" s="124"/>
      <c r="C6" s="124"/>
      <c r="D6" s="124"/>
      <c r="E6" s="124"/>
      <c r="F6" s="132"/>
      <c r="G6" s="132"/>
      <c r="H6" s="132"/>
    </row>
    <row r="7" spans="1:8" ht="29.25" customHeight="1">
      <c r="A7" s="541" t="s">
        <v>263</v>
      </c>
      <c r="B7" s="541"/>
      <c r="C7" s="541" t="s">
        <v>543</v>
      </c>
      <c r="D7" s="541"/>
      <c r="E7" s="541"/>
      <c r="F7" s="541"/>
      <c r="G7" s="210"/>
      <c r="H7" s="211"/>
    </row>
    <row r="8" spans="1:8" ht="29.25" customHeight="1">
      <c r="A8" s="540" t="s">
        <v>262</v>
      </c>
      <c r="B8" s="540"/>
      <c r="C8" s="540" t="s">
        <v>264</v>
      </c>
      <c r="D8" s="540"/>
      <c r="E8" s="540"/>
      <c r="F8" s="540"/>
      <c r="G8" s="212"/>
      <c r="H8" s="211"/>
    </row>
    <row r="9" spans="1:8" ht="29.25" customHeight="1">
      <c r="A9" s="541" t="s">
        <v>265</v>
      </c>
      <c r="B9" s="541"/>
      <c r="C9" s="541" t="s">
        <v>351</v>
      </c>
      <c r="D9" s="541"/>
      <c r="E9" s="541"/>
      <c r="F9" s="541"/>
      <c r="G9" s="210"/>
      <c r="H9" s="213"/>
    </row>
    <row r="10" spans="1:8" ht="29.25" customHeight="1">
      <c r="A10" s="540" t="s">
        <v>266</v>
      </c>
      <c r="B10" s="540"/>
      <c r="C10" s="540" t="str">
        <f>'ngay thang'!B14</f>
        <v>Ngày 04 tháng 07 năm 2020
04 Jul 2020</v>
      </c>
      <c r="D10" s="540"/>
      <c r="E10" s="540"/>
      <c r="F10" s="540"/>
      <c r="G10" s="212"/>
      <c r="H10" s="214"/>
    </row>
    <row r="11" spans="1:8" ht="23.25" customHeight="1">
      <c r="A11" s="129"/>
      <c r="B11" s="129"/>
      <c r="C11" s="129"/>
      <c r="D11" s="129"/>
      <c r="E11" s="129"/>
      <c r="F11" s="129"/>
      <c r="G11" s="212"/>
      <c r="H11" s="214"/>
    </row>
    <row r="12" spans="1:8" s="217" customFormat="1" ht="18.75" customHeight="1">
      <c r="A12" s="215" t="s">
        <v>324</v>
      </c>
      <c r="B12" s="216"/>
      <c r="C12" s="216"/>
      <c r="D12" s="216"/>
      <c r="E12" s="216"/>
      <c r="F12" s="216"/>
      <c r="G12" s="216"/>
      <c r="H12" s="216"/>
    </row>
    <row r="13" spans="1:8" s="220" customFormat="1" ht="63" customHeight="1">
      <c r="A13" s="165" t="s">
        <v>216</v>
      </c>
      <c r="B13" s="165" t="s">
        <v>217</v>
      </c>
      <c r="C13" s="165" t="s">
        <v>215</v>
      </c>
      <c r="D13" s="165" t="s">
        <v>248</v>
      </c>
      <c r="E13" s="165" t="s">
        <v>218</v>
      </c>
      <c r="F13" s="165" t="s">
        <v>219</v>
      </c>
      <c r="G13" s="218" t="s">
        <v>220</v>
      </c>
      <c r="H13" s="219"/>
    </row>
    <row r="14" spans="1:8" s="97" customFormat="1" ht="25.5">
      <c r="A14" s="98" t="s">
        <v>46</v>
      </c>
      <c r="B14" s="98" t="s">
        <v>384</v>
      </c>
      <c r="C14" s="98">
        <v>2246</v>
      </c>
      <c r="D14" s="288"/>
      <c r="E14" s="288"/>
      <c r="F14" s="288"/>
      <c r="G14" s="289"/>
    </row>
    <row r="15" spans="1:8" s="95" customFormat="1">
      <c r="A15" s="99">
        <v>1</v>
      </c>
      <c r="B15" s="99"/>
      <c r="C15" s="99">
        <v>2246.1</v>
      </c>
      <c r="D15" s="290"/>
      <c r="E15" s="290"/>
      <c r="F15" s="291"/>
      <c r="G15" s="292"/>
      <c r="H15" s="221"/>
    </row>
    <row r="16" spans="1:8" s="95" customFormat="1">
      <c r="A16" s="99">
        <v>2</v>
      </c>
      <c r="B16" s="99"/>
      <c r="C16" s="99">
        <v>2246.1999999999998</v>
      </c>
      <c r="D16" s="290"/>
      <c r="E16" s="290"/>
      <c r="F16" s="291"/>
      <c r="G16" s="292"/>
      <c r="H16" s="221"/>
    </row>
    <row r="17" spans="1:8" s="97" customFormat="1" ht="25.5">
      <c r="A17" s="98"/>
      <c r="B17" s="98" t="s">
        <v>385</v>
      </c>
      <c r="C17" s="98">
        <v>2247</v>
      </c>
      <c r="D17" s="288"/>
      <c r="E17" s="288"/>
      <c r="F17" s="288"/>
      <c r="G17" s="293"/>
      <c r="H17" s="221"/>
    </row>
    <row r="18" spans="1:8" s="97" customFormat="1" ht="25.5">
      <c r="A18" s="98" t="s">
        <v>283</v>
      </c>
      <c r="B18" s="98" t="s">
        <v>386</v>
      </c>
      <c r="C18" s="98">
        <v>2248</v>
      </c>
      <c r="D18" s="288"/>
      <c r="E18" s="288"/>
      <c r="F18" s="288"/>
      <c r="G18" s="293"/>
      <c r="H18" s="221"/>
    </row>
    <row r="19" spans="1:8" s="95" customFormat="1" ht="25.5">
      <c r="A19" s="99"/>
      <c r="B19" s="99" t="s">
        <v>387</v>
      </c>
      <c r="C19" s="99">
        <v>2249</v>
      </c>
      <c r="D19" s="291"/>
      <c r="E19" s="291"/>
      <c r="F19" s="291"/>
      <c r="G19" s="292"/>
    </row>
    <row r="20" spans="1:8" s="97" customFormat="1" ht="25.5">
      <c r="A20" s="98"/>
      <c r="B20" s="98" t="s">
        <v>388</v>
      </c>
      <c r="C20" s="98">
        <v>2250</v>
      </c>
      <c r="D20" s="288"/>
      <c r="E20" s="288"/>
      <c r="F20" s="288"/>
      <c r="G20" s="292"/>
    </row>
    <row r="21" spans="1:8" s="97" customFormat="1" ht="25.5">
      <c r="A21" s="98" t="s">
        <v>134</v>
      </c>
      <c r="B21" s="98" t="s">
        <v>389</v>
      </c>
      <c r="C21" s="98">
        <v>2251</v>
      </c>
      <c r="D21" s="288"/>
      <c r="E21" s="288"/>
      <c r="F21" s="288"/>
      <c r="G21" s="293"/>
    </row>
    <row r="22" spans="1:8" s="95" customFormat="1">
      <c r="A22" s="99" t="s">
        <v>284</v>
      </c>
      <c r="B22" s="99" t="s">
        <v>529</v>
      </c>
      <c r="C22" s="99" t="s">
        <v>519</v>
      </c>
      <c r="D22" s="290">
        <v>55000</v>
      </c>
      <c r="E22" s="322">
        <v>100352.95</v>
      </c>
      <c r="F22" s="291">
        <v>5519412250</v>
      </c>
      <c r="G22" s="292">
        <v>0.11954520131266885</v>
      </c>
    </row>
    <row r="23" spans="1:8" s="95" customFormat="1">
      <c r="A23" s="99">
        <v>2</v>
      </c>
      <c r="B23" s="99" t="s">
        <v>530</v>
      </c>
      <c r="C23" s="99" t="s">
        <v>520</v>
      </c>
      <c r="D23" s="290">
        <v>30000</v>
      </c>
      <c r="E23" s="322">
        <v>102203.45</v>
      </c>
      <c r="F23" s="291">
        <v>3066103500</v>
      </c>
      <c r="G23" s="292">
        <v>6.6408875356787953E-2</v>
      </c>
    </row>
    <row r="24" spans="1:8" s="95" customFormat="1">
      <c r="A24" s="99">
        <v>3</v>
      </c>
      <c r="B24" s="99" t="s">
        <v>531</v>
      </c>
      <c r="C24" s="99" t="s">
        <v>521</v>
      </c>
      <c r="D24" s="290">
        <v>5000</v>
      </c>
      <c r="E24" s="322">
        <v>99998.95</v>
      </c>
      <c r="F24" s="291">
        <v>499994750</v>
      </c>
      <c r="G24" s="292">
        <v>1.0829409063261679E-2</v>
      </c>
    </row>
    <row r="25" spans="1:8" s="95" customFormat="1">
      <c r="A25" s="99">
        <v>4</v>
      </c>
      <c r="B25" s="99" t="s">
        <v>547</v>
      </c>
      <c r="C25" s="99" t="s">
        <v>522</v>
      </c>
      <c r="D25" s="290">
        <v>10000</v>
      </c>
      <c r="E25" s="322">
        <v>100030.75</v>
      </c>
      <c r="F25" s="291">
        <v>1000307500</v>
      </c>
      <c r="G25" s="292">
        <v>2.1665705703007146E-2</v>
      </c>
    </row>
    <row r="26" spans="1:8" s="95" customFormat="1">
      <c r="A26" s="99">
        <v>5</v>
      </c>
      <c r="B26" s="99" t="s">
        <v>644</v>
      </c>
      <c r="C26" s="99" t="s">
        <v>523</v>
      </c>
      <c r="D26" s="290">
        <v>1532</v>
      </c>
      <c r="E26" s="322">
        <v>100680.13</v>
      </c>
      <c r="F26" s="291">
        <v>154241959</v>
      </c>
      <c r="G26" s="292">
        <v>3.3407336151626316E-3</v>
      </c>
    </row>
    <row r="27" spans="1:8" s="95" customFormat="1">
      <c r="A27" s="99">
        <v>6</v>
      </c>
      <c r="B27" s="99" t="s">
        <v>656</v>
      </c>
      <c r="C27" s="99" t="s">
        <v>532</v>
      </c>
      <c r="D27" s="290">
        <v>45000</v>
      </c>
      <c r="E27" s="322">
        <v>102127.22</v>
      </c>
      <c r="F27" s="291">
        <v>4595724900</v>
      </c>
      <c r="G27" s="292">
        <v>9.9539014928291494E-2</v>
      </c>
    </row>
    <row r="28" spans="1:8" s="95" customFormat="1">
      <c r="A28" s="99">
        <v>7</v>
      </c>
      <c r="B28" s="99" t="s">
        <v>533</v>
      </c>
      <c r="C28" s="99" t="s">
        <v>534</v>
      </c>
      <c r="D28" s="290">
        <v>21666</v>
      </c>
      <c r="E28" s="322">
        <v>100525.04</v>
      </c>
      <c r="F28" s="291">
        <v>2177975517</v>
      </c>
      <c r="G28" s="292">
        <v>4.7172870921868358E-2</v>
      </c>
    </row>
    <row r="29" spans="1:8" s="95" customFormat="1">
      <c r="A29" s="99">
        <v>8</v>
      </c>
      <c r="B29" s="99" t="s">
        <v>641</v>
      </c>
      <c r="C29" s="99">
        <v>2251.8000000000002</v>
      </c>
      <c r="D29" s="290">
        <v>9488</v>
      </c>
      <c r="E29" s="322">
        <v>100710.2</v>
      </c>
      <c r="F29" s="291">
        <v>955538378</v>
      </c>
      <c r="G29" s="292">
        <v>2.0696049250532259E-2</v>
      </c>
    </row>
    <row r="30" spans="1:8" s="95" customFormat="1">
      <c r="A30" s="99">
        <v>9</v>
      </c>
      <c r="B30" s="99" t="s">
        <v>645</v>
      </c>
      <c r="C30" s="99">
        <v>2251.9</v>
      </c>
      <c r="D30" s="290">
        <v>8011</v>
      </c>
      <c r="E30" s="322">
        <v>100815.25</v>
      </c>
      <c r="F30" s="291">
        <v>807630968</v>
      </c>
      <c r="G30" s="292">
        <v>1.7492515920677174E-2</v>
      </c>
    </row>
    <row r="31" spans="1:8" s="95" customFormat="1">
      <c r="A31" s="99">
        <v>10</v>
      </c>
      <c r="B31" s="99" t="s">
        <v>535</v>
      </c>
      <c r="C31" s="636" t="s">
        <v>647</v>
      </c>
      <c r="D31" s="290">
        <v>12348</v>
      </c>
      <c r="E31" s="322">
        <v>100145.25</v>
      </c>
      <c r="F31" s="291">
        <v>1236593547</v>
      </c>
      <c r="G31" s="292">
        <v>2.6783435956982963E-2</v>
      </c>
    </row>
    <row r="32" spans="1:8" s="95" customFormat="1">
      <c r="A32" s="99">
        <v>11</v>
      </c>
      <c r="B32" s="99" t="s">
        <v>642</v>
      </c>
      <c r="C32" s="636" t="s">
        <v>648</v>
      </c>
      <c r="D32" s="290">
        <v>16833</v>
      </c>
      <c r="E32" s="322">
        <v>100975.79</v>
      </c>
      <c r="F32" s="291">
        <v>1699725473</v>
      </c>
      <c r="G32" s="292">
        <v>3.681443143625597E-2</v>
      </c>
    </row>
    <row r="33" spans="1:7" s="95" customFormat="1">
      <c r="A33" s="99">
        <v>12</v>
      </c>
      <c r="B33" s="99" t="s">
        <v>646</v>
      </c>
      <c r="C33" s="636" t="s">
        <v>649</v>
      </c>
      <c r="D33" s="290">
        <v>759</v>
      </c>
      <c r="E33" s="322">
        <v>100676.34</v>
      </c>
      <c r="F33" s="291">
        <v>76413342</v>
      </c>
      <c r="G33" s="292">
        <v>1.6550400547384032E-3</v>
      </c>
    </row>
    <row r="34" spans="1:7" s="95" customFormat="1" ht="25.5">
      <c r="A34" s="99"/>
      <c r="B34" s="98" t="s">
        <v>385</v>
      </c>
      <c r="C34" s="99">
        <v>2252</v>
      </c>
      <c r="D34" s="288">
        <v>215637</v>
      </c>
      <c r="E34" s="291"/>
      <c r="F34" s="529">
        <v>21789662084</v>
      </c>
      <c r="G34" s="292">
        <v>0.47194328352023485</v>
      </c>
    </row>
    <row r="35" spans="1:7" s="97" customFormat="1" ht="26.25" customHeight="1">
      <c r="A35" s="98" t="s">
        <v>285</v>
      </c>
      <c r="B35" s="98" t="s">
        <v>390</v>
      </c>
      <c r="C35" s="98">
        <v>2253</v>
      </c>
      <c r="D35" s="288"/>
      <c r="E35" s="288"/>
      <c r="F35" s="288"/>
      <c r="G35" s="292">
        <v>0</v>
      </c>
    </row>
    <row r="36" spans="1:7" s="95" customFormat="1" ht="24" customHeight="1">
      <c r="A36" s="99" t="s">
        <v>284</v>
      </c>
      <c r="B36" s="99" t="s">
        <v>391</v>
      </c>
      <c r="C36" s="99">
        <v>2253.1</v>
      </c>
      <c r="D36" s="291"/>
      <c r="E36" s="291"/>
      <c r="F36" s="291"/>
      <c r="G36" s="292">
        <v>0</v>
      </c>
    </row>
    <row r="37" spans="1:7" s="95" customFormat="1" ht="25.5">
      <c r="A37" s="98"/>
      <c r="B37" s="98" t="s">
        <v>385</v>
      </c>
      <c r="C37" s="98">
        <v>2254</v>
      </c>
      <c r="D37" s="288"/>
      <c r="E37" s="288"/>
      <c r="F37" s="288"/>
      <c r="G37" s="292">
        <v>0</v>
      </c>
    </row>
    <row r="38" spans="1:7" s="97" customFormat="1" ht="25.5">
      <c r="A38" s="98"/>
      <c r="B38" s="98" t="s">
        <v>392</v>
      </c>
      <c r="C38" s="98">
        <v>2255</v>
      </c>
      <c r="D38" s="288">
        <v>215637</v>
      </c>
      <c r="E38" s="288"/>
      <c r="F38" s="288">
        <v>21789662084</v>
      </c>
      <c r="G38" s="292">
        <v>0.47194328352023485</v>
      </c>
    </row>
    <row r="39" spans="1:7" s="97" customFormat="1" ht="25.5">
      <c r="A39" s="98" t="s">
        <v>286</v>
      </c>
      <c r="B39" s="98" t="s">
        <v>393</v>
      </c>
      <c r="C39" s="98">
        <v>2256</v>
      </c>
      <c r="D39" s="288"/>
      <c r="E39" s="288"/>
      <c r="F39" s="288"/>
      <c r="G39" s="292">
        <v>0</v>
      </c>
    </row>
    <row r="40" spans="1:7" s="95" customFormat="1" ht="25.5">
      <c r="A40" s="99">
        <v>1</v>
      </c>
      <c r="B40" s="99" t="s">
        <v>500</v>
      </c>
      <c r="C40" s="99">
        <v>2256.1</v>
      </c>
      <c r="D40" s="291" t="s">
        <v>518</v>
      </c>
      <c r="E40" s="291" t="s">
        <v>518</v>
      </c>
      <c r="F40" s="291">
        <v>552630344</v>
      </c>
      <c r="G40" s="292">
        <v>1.1969445791074845E-2</v>
      </c>
    </row>
    <row r="41" spans="1:7" s="95" customFormat="1" ht="25.5">
      <c r="A41" s="99">
        <v>2</v>
      </c>
      <c r="B41" s="253" t="s">
        <v>542</v>
      </c>
      <c r="C41" s="99">
        <v>2256.1999999999998</v>
      </c>
      <c r="D41" s="291" t="s">
        <v>518</v>
      </c>
      <c r="E41" s="291" t="s">
        <v>518</v>
      </c>
      <c r="F41" s="291">
        <v>495215068</v>
      </c>
      <c r="G41" s="292">
        <v>1.0725885713125884E-2</v>
      </c>
    </row>
    <row r="42" spans="1:7" s="95" customFormat="1" ht="25.5">
      <c r="A42" s="99">
        <v>3</v>
      </c>
      <c r="B42" s="99" t="s">
        <v>501</v>
      </c>
      <c r="C42" s="99">
        <v>2256.3000000000002</v>
      </c>
      <c r="D42" s="291" t="s">
        <v>518</v>
      </c>
      <c r="E42" s="291" t="s">
        <v>518</v>
      </c>
      <c r="F42" s="291"/>
      <c r="G42" s="292">
        <v>0</v>
      </c>
    </row>
    <row r="43" spans="1:7" s="95" customFormat="1" ht="25.5">
      <c r="A43" s="99">
        <v>4</v>
      </c>
      <c r="B43" s="99" t="s">
        <v>502</v>
      </c>
      <c r="C43" s="99">
        <v>2256.4</v>
      </c>
      <c r="D43" s="291" t="s">
        <v>518</v>
      </c>
      <c r="E43" s="291" t="s">
        <v>518</v>
      </c>
      <c r="F43" s="291"/>
      <c r="G43" s="292">
        <v>0</v>
      </c>
    </row>
    <row r="44" spans="1:7" s="95" customFormat="1" ht="38.25">
      <c r="A44" s="99">
        <v>5</v>
      </c>
      <c r="B44" s="99" t="s">
        <v>503</v>
      </c>
      <c r="C44" s="99">
        <v>2256.5</v>
      </c>
      <c r="D44" s="291" t="s">
        <v>518</v>
      </c>
      <c r="E44" s="291" t="s">
        <v>518</v>
      </c>
      <c r="F44" s="291"/>
      <c r="G44" s="292">
        <v>0</v>
      </c>
    </row>
    <row r="45" spans="1:7" s="95" customFormat="1" ht="25.5">
      <c r="A45" s="99">
        <v>6</v>
      </c>
      <c r="B45" s="99" t="s">
        <v>504</v>
      </c>
      <c r="C45" s="99">
        <v>2256.6</v>
      </c>
      <c r="D45" s="291" t="s">
        <v>518</v>
      </c>
      <c r="E45" s="291" t="s">
        <v>518</v>
      </c>
      <c r="F45" s="291"/>
      <c r="G45" s="292">
        <v>0</v>
      </c>
    </row>
    <row r="46" spans="1:7" s="95" customFormat="1" ht="25.5">
      <c r="A46" s="99">
        <v>7</v>
      </c>
      <c r="B46" s="99" t="s">
        <v>505</v>
      </c>
      <c r="C46" s="99">
        <v>2256.6999999999998</v>
      </c>
      <c r="D46" s="291" t="s">
        <v>518</v>
      </c>
      <c r="E46" s="291" t="s">
        <v>518</v>
      </c>
      <c r="F46" s="291"/>
      <c r="G46" s="292">
        <v>0</v>
      </c>
    </row>
    <row r="47" spans="1:7" s="95" customFormat="1" ht="25.5">
      <c r="A47" s="99">
        <v>9</v>
      </c>
      <c r="B47" s="99" t="s">
        <v>507</v>
      </c>
      <c r="C47" s="99">
        <v>2256.9</v>
      </c>
      <c r="D47" s="291" t="s">
        <v>518</v>
      </c>
      <c r="E47" s="291" t="s">
        <v>518</v>
      </c>
      <c r="F47" s="291"/>
      <c r="G47" s="292">
        <v>0</v>
      </c>
    </row>
    <row r="48" spans="1:7" s="97" customFormat="1" ht="25.5">
      <c r="A48" s="98"/>
      <c r="B48" s="98" t="s">
        <v>508</v>
      </c>
      <c r="C48" s="98">
        <v>2257</v>
      </c>
      <c r="D48" s="288" t="s">
        <v>518</v>
      </c>
      <c r="E48" s="288" t="s">
        <v>518</v>
      </c>
      <c r="F48" s="288">
        <v>1047845412</v>
      </c>
      <c r="G48" s="292">
        <v>2.2695331504200729E-2</v>
      </c>
    </row>
    <row r="49" spans="1:17" s="97" customFormat="1" ht="25.5">
      <c r="A49" s="98" t="s">
        <v>287</v>
      </c>
      <c r="B49" s="98" t="s">
        <v>509</v>
      </c>
      <c r="C49" s="98">
        <v>2258</v>
      </c>
      <c r="D49" s="288" t="s">
        <v>518</v>
      </c>
      <c r="E49" s="288" t="s">
        <v>518</v>
      </c>
      <c r="F49" s="288"/>
      <c r="G49" s="292">
        <v>0</v>
      </c>
    </row>
    <row r="50" spans="1:17" s="95" customFormat="1" ht="25.5">
      <c r="A50" s="99">
        <v>1</v>
      </c>
      <c r="B50" s="99" t="s">
        <v>510</v>
      </c>
      <c r="C50" s="99">
        <v>2259</v>
      </c>
      <c r="D50" s="291" t="s">
        <v>518</v>
      </c>
      <c r="E50" s="291" t="s">
        <v>518</v>
      </c>
      <c r="F50" s="291">
        <v>7309995259</v>
      </c>
      <c r="G50" s="292">
        <v>0.15832752025939173</v>
      </c>
    </row>
    <row r="51" spans="1:17" s="95" customFormat="1" ht="24.75" customHeight="1">
      <c r="A51" s="99">
        <v>1.1000000000000001</v>
      </c>
      <c r="B51" s="99" t="s">
        <v>512</v>
      </c>
      <c r="C51" s="99">
        <v>2259.1999999999998</v>
      </c>
      <c r="D51" s="291" t="s">
        <v>518</v>
      </c>
      <c r="E51" s="291" t="s">
        <v>518</v>
      </c>
      <c r="F51" s="291">
        <v>19129456</v>
      </c>
      <c r="G51" s="292">
        <v>4.1432575878379822E-4</v>
      </c>
    </row>
    <row r="52" spans="1:17" s="95" customFormat="1" ht="39" customHeight="1">
      <c r="A52" s="99">
        <v>1.2</v>
      </c>
      <c r="B52" s="99" t="s">
        <v>548</v>
      </c>
      <c r="C52" s="99">
        <v>2259.1999999999998</v>
      </c>
      <c r="D52" s="291"/>
      <c r="E52" s="291"/>
      <c r="F52" s="291">
        <v>1000274</v>
      </c>
      <c r="G52" s="292">
        <v>2.1664980124981336E-5</v>
      </c>
    </row>
    <row r="53" spans="1:17" s="95" customFormat="1" ht="42.75" customHeight="1">
      <c r="A53" s="99">
        <v>1.3</v>
      </c>
      <c r="B53" s="99" t="s">
        <v>511</v>
      </c>
      <c r="C53" s="99">
        <v>2259.3000000000002</v>
      </c>
      <c r="D53" s="291"/>
      <c r="E53" s="291"/>
      <c r="F53" s="291">
        <v>4000000000</v>
      </c>
      <c r="G53" s="292">
        <v>8.6636182186006383E-2</v>
      </c>
    </row>
    <row r="54" spans="1:17" s="95" customFormat="1" ht="24.75" customHeight="1">
      <c r="A54" s="99">
        <v>2</v>
      </c>
      <c r="B54" s="99" t="s">
        <v>506</v>
      </c>
      <c r="C54" s="99">
        <v>2260</v>
      </c>
      <c r="D54" s="291" t="s">
        <v>518</v>
      </c>
      <c r="E54" s="291" t="s">
        <v>518</v>
      </c>
      <c r="F54" s="291">
        <v>12002453720</v>
      </c>
      <c r="G54" s="292">
        <v>0.2599616917912575</v>
      </c>
    </row>
    <row r="55" spans="1:17" s="95" customFormat="1" ht="24.75" customHeight="1">
      <c r="A55" s="99">
        <v>3</v>
      </c>
      <c r="B55" s="99" t="s">
        <v>513</v>
      </c>
      <c r="C55" s="99">
        <v>2261</v>
      </c>
      <c r="D55" s="291" t="s">
        <v>518</v>
      </c>
      <c r="E55" s="291" t="s">
        <v>518</v>
      </c>
      <c r="F55" s="291">
        <v>0</v>
      </c>
      <c r="G55" s="292">
        <v>0</v>
      </c>
    </row>
    <row r="56" spans="1:17" s="95" customFormat="1" ht="25.5">
      <c r="A56" s="99">
        <v>4</v>
      </c>
      <c r="B56" s="99" t="s">
        <v>508</v>
      </c>
      <c r="C56" s="99">
        <v>2262</v>
      </c>
      <c r="D56" s="291" t="s">
        <v>518</v>
      </c>
      <c r="E56" s="291" t="s">
        <v>518</v>
      </c>
      <c r="F56" s="288">
        <v>23332578709</v>
      </c>
      <c r="G56" s="292">
        <v>0.50536138497556438</v>
      </c>
    </row>
    <row r="57" spans="1:17" s="97" customFormat="1" ht="25.5">
      <c r="A57" s="98" t="s">
        <v>143</v>
      </c>
      <c r="B57" s="98" t="s">
        <v>514</v>
      </c>
      <c r="C57" s="98">
        <v>2263</v>
      </c>
      <c r="D57" s="288"/>
      <c r="E57" s="288" t="s">
        <v>518</v>
      </c>
      <c r="F57" s="288">
        <v>46170086205</v>
      </c>
      <c r="G57" s="292">
        <v>1</v>
      </c>
      <c r="I57" s="252">
        <v>0</v>
      </c>
    </row>
    <row r="58" spans="1:17" s="220" customFormat="1" ht="12.75">
      <c r="A58" s="222"/>
      <c r="B58" s="333" t="s">
        <v>549</v>
      </c>
      <c r="C58" s="223"/>
      <c r="D58" s="223"/>
      <c r="E58" s="223"/>
      <c r="F58" s="223"/>
      <c r="G58" s="223"/>
      <c r="H58" s="223"/>
      <c r="J58" s="224"/>
      <c r="K58" s="224"/>
      <c r="L58" s="224"/>
      <c r="M58" s="225"/>
      <c r="N58" s="224"/>
      <c r="O58" s="224"/>
      <c r="P58" s="224"/>
      <c r="Q58" s="226"/>
    </row>
    <row r="59" spans="1:17" s="220" customFormat="1" ht="12.75">
      <c r="A59" s="227"/>
      <c r="B59" s="228"/>
      <c r="C59" s="228"/>
      <c r="D59" s="228"/>
      <c r="E59" s="228"/>
      <c r="F59" s="228"/>
      <c r="G59" s="228"/>
      <c r="H59" s="228"/>
    </row>
    <row r="60" spans="1:17" s="220" customFormat="1" ht="12.75">
      <c r="A60" s="227"/>
      <c r="B60" s="228"/>
      <c r="C60" s="228"/>
      <c r="D60" s="228"/>
      <c r="E60" s="228"/>
      <c r="F60" s="228"/>
      <c r="G60" s="228"/>
      <c r="H60" s="228"/>
    </row>
    <row r="61" spans="1:17" s="220" customFormat="1" ht="12.75">
      <c r="A61" s="169" t="s">
        <v>190</v>
      </c>
      <c r="B61" s="170"/>
      <c r="C61" s="171"/>
      <c r="D61" s="228"/>
      <c r="E61" s="172" t="s">
        <v>191</v>
      </c>
      <c r="F61" s="172"/>
      <c r="G61" s="170"/>
      <c r="H61" s="170"/>
    </row>
    <row r="62" spans="1:17" s="220" customFormat="1" ht="12.75">
      <c r="A62" s="173" t="s">
        <v>192</v>
      </c>
      <c r="B62" s="170"/>
      <c r="C62" s="171"/>
      <c r="D62" s="228"/>
      <c r="E62" s="174" t="s">
        <v>193</v>
      </c>
      <c r="F62" s="174"/>
      <c r="G62" s="170"/>
      <c r="H62" s="170"/>
    </row>
    <row r="63" spans="1:17" s="220" customFormat="1" ht="12.75">
      <c r="A63" s="170"/>
      <c r="B63" s="170"/>
      <c r="C63" s="171"/>
      <c r="D63" s="228"/>
      <c r="E63" s="171"/>
      <c r="F63" s="171"/>
      <c r="G63" s="170"/>
      <c r="H63" s="170"/>
    </row>
    <row r="64" spans="1:17" s="220" customFormat="1" ht="12.75">
      <c r="A64" s="170"/>
      <c r="B64" s="170"/>
      <c r="C64" s="171"/>
      <c r="D64" s="228"/>
      <c r="E64" s="171"/>
      <c r="F64" s="171"/>
      <c r="G64" s="170"/>
      <c r="H64" s="170"/>
    </row>
    <row r="65" spans="1:8" s="220" customFormat="1" ht="12.75">
      <c r="A65" s="170"/>
      <c r="B65" s="170"/>
      <c r="C65" s="171"/>
      <c r="D65" s="228"/>
      <c r="E65" s="171"/>
      <c r="F65" s="171"/>
      <c r="G65" s="170"/>
      <c r="H65" s="170"/>
    </row>
    <row r="66" spans="1:8" s="220" customFormat="1" ht="12.75">
      <c r="A66" s="170"/>
      <c r="B66" s="170"/>
      <c r="C66" s="171"/>
      <c r="D66" s="228"/>
      <c r="E66" s="171"/>
      <c r="F66" s="171"/>
      <c r="G66" s="170"/>
      <c r="H66" s="170"/>
    </row>
    <row r="67" spans="1:8" s="220" customFormat="1" ht="12.75">
      <c r="A67" s="170"/>
      <c r="B67" s="170"/>
      <c r="C67" s="171"/>
      <c r="D67" s="228"/>
      <c r="E67" s="171"/>
      <c r="F67" s="171"/>
      <c r="G67" s="170"/>
      <c r="H67" s="170"/>
    </row>
    <row r="68" spans="1:8" s="220" customFormat="1" ht="12.75">
      <c r="A68" s="170"/>
      <c r="B68" s="170"/>
      <c r="C68" s="171"/>
      <c r="D68" s="228"/>
      <c r="E68" s="171"/>
      <c r="F68" s="171"/>
      <c r="G68" s="170"/>
      <c r="H68" s="170"/>
    </row>
    <row r="69" spans="1:8" s="220" customFormat="1" ht="12.75">
      <c r="A69" s="170"/>
      <c r="B69" s="170"/>
      <c r="C69" s="171"/>
      <c r="D69" s="228"/>
      <c r="E69" s="171"/>
      <c r="F69" s="171"/>
      <c r="G69" s="170"/>
      <c r="H69" s="170"/>
    </row>
    <row r="70" spans="1:8" s="220" customFormat="1" ht="12.75">
      <c r="A70" s="175"/>
      <c r="B70" s="175"/>
      <c r="C70" s="176"/>
      <c r="D70" s="228"/>
      <c r="E70" s="176"/>
      <c r="F70" s="176"/>
      <c r="G70" s="175"/>
      <c r="H70" s="170"/>
    </row>
    <row r="71" spans="1:8" s="220" customFormat="1" ht="12.75">
      <c r="A71" s="169" t="s">
        <v>257</v>
      </c>
      <c r="B71" s="170"/>
      <c r="C71" s="171"/>
      <c r="D71" s="228"/>
      <c r="E71" s="172" t="s">
        <v>545</v>
      </c>
      <c r="F71" s="172"/>
      <c r="G71" s="170"/>
      <c r="H71" s="170"/>
    </row>
    <row r="72" spans="1:8" s="220" customFormat="1" ht="12.75">
      <c r="A72" s="169" t="s">
        <v>546</v>
      </c>
      <c r="B72" s="170"/>
      <c r="C72" s="171"/>
      <c r="D72" s="228"/>
      <c r="E72" s="172"/>
      <c r="F72" s="172"/>
      <c r="G72" s="170"/>
      <c r="H72" s="170"/>
    </row>
    <row r="73" spans="1:8" s="220" customFormat="1" ht="12.75">
      <c r="A73" s="162" t="s">
        <v>258</v>
      </c>
      <c r="B73" s="170"/>
      <c r="C73" s="171"/>
      <c r="D73" s="228"/>
      <c r="E73" s="171"/>
      <c r="F73" s="171"/>
      <c r="G73" s="170"/>
      <c r="H73" s="170"/>
    </row>
    <row r="74" spans="1:8" s="220" customFormat="1" ht="12.75">
      <c r="A74" s="227"/>
      <c r="B74" s="228"/>
      <c r="C74" s="228"/>
      <c r="D74" s="228"/>
      <c r="E74" s="228"/>
      <c r="F74" s="228"/>
      <c r="G74" s="228"/>
      <c r="H74" s="228"/>
    </row>
    <row r="75" spans="1:8">
      <c r="A75" s="229"/>
      <c r="B75" s="230"/>
      <c r="C75" s="230"/>
      <c r="D75" s="228"/>
      <c r="E75" s="230"/>
      <c r="F75" s="230"/>
      <c r="G75" s="230"/>
      <c r="H75" s="230"/>
    </row>
    <row r="76" spans="1:8">
      <c r="A76" s="229"/>
      <c r="B76" s="230"/>
      <c r="C76" s="230"/>
      <c r="D76" s="230"/>
      <c r="E76" s="230"/>
      <c r="F76" s="230"/>
      <c r="G76" s="230"/>
      <c r="H76" s="230"/>
    </row>
    <row r="77" spans="1:8">
      <c r="A77" s="229"/>
      <c r="B77" s="230"/>
      <c r="C77" s="230"/>
      <c r="D77" s="230"/>
      <c r="E77" s="230"/>
      <c r="F77" s="230"/>
      <c r="G77" s="230"/>
      <c r="H77" s="230"/>
    </row>
    <row r="78" spans="1:8">
      <c r="A78" s="229"/>
      <c r="B78" s="230"/>
      <c r="C78" s="230"/>
      <c r="D78" s="230"/>
      <c r="E78" s="230"/>
      <c r="F78" s="230"/>
      <c r="G78" s="230"/>
      <c r="H78" s="230"/>
    </row>
    <row r="79" spans="1:8">
      <c r="A79" s="229"/>
      <c r="B79" s="230"/>
      <c r="C79" s="230"/>
      <c r="D79" s="230"/>
      <c r="E79" s="230"/>
      <c r="F79" s="230"/>
      <c r="G79" s="230"/>
      <c r="H79" s="230"/>
    </row>
    <row r="80" spans="1:8">
      <c r="A80" s="229"/>
      <c r="B80" s="230"/>
      <c r="C80" s="230"/>
      <c r="D80" s="230"/>
      <c r="E80" s="230"/>
      <c r="F80" s="230"/>
      <c r="G80" s="230"/>
      <c r="H80" s="230"/>
    </row>
    <row r="81" spans="1:8">
      <c r="A81" s="229"/>
      <c r="B81" s="230"/>
      <c r="C81" s="230"/>
      <c r="D81" s="230"/>
      <c r="E81" s="230"/>
      <c r="F81" s="230"/>
      <c r="G81" s="230"/>
      <c r="H81" s="230"/>
    </row>
    <row r="82" spans="1:8">
      <c r="A82" s="229"/>
      <c r="B82" s="230"/>
      <c r="C82" s="230"/>
      <c r="D82" s="230"/>
      <c r="E82" s="230"/>
      <c r="F82" s="230"/>
      <c r="G82" s="230"/>
      <c r="H82" s="230"/>
    </row>
    <row r="83" spans="1:8">
      <c r="A83" s="229"/>
      <c r="B83" s="230"/>
      <c r="C83" s="230"/>
      <c r="D83" s="230"/>
      <c r="E83" s="230"/>
      <c r="F83" s="230"/>
      <c r="G83" s="230"/>
      <c r="H83" s="230"/>
    </row>
    <row r="84" spans="1:8">
      <c r="A84" s="229"/>
      <c r="B84" s="230"/>
      <c r="C84" s="230"/>
      <c r="D84" s="230"/>
      <c r="E84" s="230"/>
      <c r="F84" s="230"/>
      <c r="G84" s="230"/>
      <c r="H84" s="230"/>
    </row>
    <row r="85" spans="1:8">
      <c r="A85" s="229"/>
      <c r="B85" s="230"/>
      <c r="C85" s="230"/>
      <c r="D85" s="230"/>
      <c r="E85" s="230"/>
      <c r="F85" s="230"/>
      <c r="G85" s="230"/>
      <c r="H85" s="230"/>
    </row>
    <row r="86" spans="1:8">
      <c r="A86" s="229"/>
      <c r="B86" s="230"/>
      <c r="C86" s="230"/>
      <c r="D86" s="230"/>
      <c r="E86" s="230"/>
      <c r="F86" s="230"/>
      <c r="G86" s="230"/>
      <c r="H86" s="230"/>
    </row>
    <row r="87" spans="1:8">
      <c r="A87" s="229"/>
      <c r="B87" s="230"/>
      <c r="C87" s="230"/>
      <c r="D87" s="230"/>
      <c r="E87" s="230"/>
      <c r="F87" s="230"/>
      <c r="G87" s="230"/>
      <c r="H87" s="230"/>
    </row>
    <row r="88" spans="1:8">
      <c r="A88" s="229"/>
      <c r="B88" s="230"/>
      <c r="C88" s="230"/>
      <c r="D88" s="230"/>
      <c r="E88" s="230"/>
      <c r="F88" s="230"/>
      <c r="G88" s="230"/>
      <c r="H88" s="230"/>
    </row>
    <row r="89" spans="1:8">
      <c r="A89" s="229"/>
      <c r="B89" s="230"/>
      <c r="C89" s="230"/>
      <c r="D89" s="230"/>
      <c r="E89" s="230"/>
      <c r="F89" s="230"/>
      <c r="G89" s="230"/>
      <c r="H89" s="230"/>
    </row>
    <row r="90" spans="1:8">
      <c r="A90" s="229"/>
      <c r="B90" s="230"/>
      <c r="C90" s="230"/>
      <c r="D90" s="230"/>
      <c r="E90" s="230"/>
      <c r="F90" s="230"/>
      <c r="G90" s="230"/>
      <c r="H90" s="230"/>
    </row>
    <row r="91" spans="1:8">
      <c r="A91" s="229"/>
      <c r="B91" s="230"/>
      <c r="C91" s="230"/>
      <c r="D91" s="230"/>
      <c r="E91" s="230"/>
      <c r="F91" s="230"/>
      <c r="G91" s="230"/>
      <c r="H91" s="230"/>
    </row>
    <row r="92" spans="1:8">
      <c r="A92" s="229"/>
      <c r="B92" s="230"/>
      <c r="C92" s="230"/>
      <c r="D92" s="230"/>
      <c r="E92" s="230"/>
      <c r="F92" s="230"/>
      <c r="G92" s="230"/>
      <c r="H92" s="230"/>
    </row>
    <row r="93" spans="1:8">
      <c r="A93" s="229"/>
      <c r="B93" s="230"/>
      <c r="C93" s="230"/>
      <c r="D93" s="230"/>
      <c r="E93" s="230"/>
      <c r="F93" s="230"/>
      <c r="G93" s="230"/>
      <c r="H93" s="230"/>
    </row>
    <row r="94" spans="1:8">
      <c r="A94" s="229"/>
      <c r="B94" s="230"/>
      <c r="C94" s="230"/>
      <c r="D94" s="230"/>
      <c r="E94" s="230"/>
      <c r="F94" s="230"/>
      <c r="G94" s="230"/>
      <c r="H94" s="230"/>
    </row>
    <row r="95" spans="1:8">
      <c r="A95" s="229"/>
      <c r="B95" s="230"/>
      <c r="C95" s="230"/>
      <c r="D95" s="230"/>
      <c r="E95" s="230"/>
      <c r="F95" s="230"/>
      <c r="G95" s="230"/>
      <c r="H95" s="230"/>
    </row>
    <row r="96" spans="1:8">
      <c r="A96" s="229"/>
      <c r="B96" s="230"/>
      <c r="C96" s="230"/>
      <c r="D96" s="230"/>
      <c r="E96" s="230"/>
      <c r="F96" s="230"/>
      <c r="G96" s="230"/>
      <c r="H96" s="230"/>
    </row>
    <row r="97" spans="1:8">
      <c r="A97" s="229"/>
      <c r="B97" s="230"/>
      <c r="C97" s="230"/>
      <c r="D97" s="230"/>
      <c r="E97" s="230"/>
      <c r="F97" s="230"/>
      <c r="G97" s="230"/>
      <c r="H97" s="230"/>
    </row>
    <row r="98" spans="1:8">
      <c r="A98" s="229"/>
      <c r="B98" s="230"/>
      <c r="C98" s="230"/>
      <c r="D98" s="230"/>
      <c r="E98" s="230"/>
      <c r="F98" s="230"/>
      <c r="G98" s="230"/>
      <c r="H98" s="230"/>
    </row>
    <row r="99" spans="1:8">
      <c r="A99" s="229"/>
      <c r="B99" s="230"/>
      <c r="C99" s="230"/>
      <c r="D99" s="230"/>
      <c r="E99" s="230"/>
      <c r="F99" s="230"/>
      <c r="G99" s="230"/>
      <c r="H99" s="230"/>
    </row>
    <row r="100" spans="1:8">
      <c r="A100" s="229"/>
      <c r="B100" s="230"/>
      <c r="C100" s="230"/>
      <c r="D100" s="230"/>
      <c r="E100" s="230"/>
      <c r="F100" s="230"/>
      <c r="G100" s="230"/>
      <c r="H100" s="230"/>
    </row>
    <row r="101" spans="1:8">
      <c r="A101" s="229"/>
      <c r="B101" s="230"/>
      <c r="C101" s="230"/>
      <c r="D101" s="230"/>
      <c r="E101" s="230"/>
      <c r="F101" s="230"/>
      <c r="G101" s="230"/>
      <c r="H101" s="230"/>
    </row>
    <row r="102" spans="1:8">
      <c r="A102" s="229"/>
      <c r="B102" s="230"/>
      <c r="C102" s="230"/>
      <c r="D102" s="230"/>
      <c r="E102" s="230"/>
      <c r="F102" s="230"/>
      <c r="G102" s="230"/>
      <c r="H102" s="230"/>
    </row>
    <row r="103" spans="1:8">
      <c r="A103" s="229"/>
      <c r="B103" s="230"/>
      <c r="C103" s="230"/>
      <c r="D103" s="230"/>
      <c r="E103" s="230"/>
      <c r="F103" s="230"/>
      <c r="G103" s="230"/>
      <c r="H103" s="230"/>
    </row>
    <row r="104" spans="1:8">
      <c r="A104" s="229"/>
      <c r="B104" s="230"/>
      <c r="C104" s="230"/>
      <c r="D104" s="230"/>
      <c r="E104" s="230"/>
      <c r="F104" s="230"/>
      <c r="G104" s="230"/>
      <c r="H104" s="230"/>
    </row>
    <row r="105" spans="1:8">
      <c r="A105" s="229"/>
      <c r="B105" s="230"/>
      <c r="C105" s="230"/>
      <c r="D105" s="230"/>
      <c r="E105" s="230"/>
      <c r="F105" s="230"/>
      <c r="G105" s="230"/>
      <c r="H105" s="230"/>
    </row>
    <row r="106" spans="1:8">
      <c r="A106" s="229"/>
      <c r="B106" s="230"/>
      <c r="C106" s="230"/>
      <c r="D106" s="230"/>
      <c r="E106" s="230"/>
      <c r="F106" s="230"/>
      <c r="G106" s="230"/>
      <c r="H106" s="230"/>
    </row>
    <row r="107" spans="1:8">
      <c r="A107" s="229"/>
      <c r="B107" s="230"/>
      <c r="C107" s="230"/>
      <c r="D107" s="230"/>
      <c r="E107" s="230"/>
      <c r="F107" s="230"/>
      <c r="G107" s="230"/>
      <c r="H107" s="230"/>
    </row>
    <row r="108" spans="1:8">
      <c r="A108" s="229"/>
      <c r="B108" s="230"/>
      <c r="C108" s="230"/>
      <c r="D108" s="230"/>
      <c r="E108" s="230"/>
      <c r="F108" s="230"/>
      <c r="G108" s="230"/>
      <c r="H108" s="230"/>
    </row>
    <row r="109" spans="1:8">
      <c r="A109" s="229"/>
      <c r="B109" s="230"/>
      <c r="C109" s="230"/>
      <c r="D109" s="230"/>
      <c r="E109" s="230"/>
      <c r="F109" s="230"/>
      <c r="G109" s="230"/>
      <c r="H109" s="230"/>
    </row>
    <row r="110" spans="1:8">
      <c r="A110" s="229"/>
      <c r="B110" s="230"/>
      <c r="C110" s="230"/>
      <c r="D110" s="230"/>
      <c r="E110" s="230"/>
      <c r="F110" s="230"/>
      <c r="G110" s="230"/>
      <c r="H110" s="230"/>
    </row>
    <row r="111" spans="1:8">
      <c r="A111" s="229"/>
      <c r="B111" s="230"/>
      <c r="C111" s="230"/>
      <c r="D111" s="230"/>
      <c r="E111" s="230"/>
      <c r="F111" s="230"/>
      <c r="G111" s="230"/>
      <c r="H111" s="230"/>
    </row>
    <row r="112" spans="1:8">
      <c r="A112" s="229"/>
      <c r="B112" s="230"/>
      <c r="C112" s="230"/>
      <c r="D112" s="230"/>
      <c r="E112" s="230"/>
      <c r="F112" s="230"/>
      <c r="G112" s="230"/>
      <c r="H112" s="230"/>
    </row>
    <row r="113" spans="1:8">
      <c r="A113" s="229"/>
      <c r="B113" s="230"/>
      <c r="C113" s="230"/>
      <c r="D113" s="230"/>
      <c r="E113" s="230"/>
      <c r="F113" s="230"/>
      <c r="G113" s="230"/>
      <c r="H113" s="230"/>
    </row>
    <row r="114" spans="1:8">
      <c r="A114" s="229"/>
      <c r="B114" s="230"/>
      <c r="C114" s="230"/>
      <c r="D114" s="230"/>
      <c r="E114" s="230"/>
      <c r="F114" s="230"/>
      <c r="G114" s="230"/>
      <c r="H114" s="230"/>
    </row>
    <row r="115" spans="1:8">
      <c r="A115" s="229"/>
      <c r="B115" s="230"/>
      <c r="C115" s="230"/>
      <c r="D115" s="230"/>
      <c r="E115" s="230"/>
      <c r="F115" s="230"/>
      <c r="G115" s="230"/>
      <c r="H115" s="230"/>
    </row>
    <row r="116" spans="1:8">
      <c r="A116" s="229"/>
      <c r="B116" s="230"/>
      <c r="C116" s="230"/>
      <c r="D116" s="230"/>
      <c r="E116" s="230"/>
      <c r="F116" s="230"/>
      <c r="G116" s="230"/>
      <c r="H116" s="230"/>
    </row>
    <row r="117" spans="1:8">
      <c r="A117" s="229"/>
      <c r="B117" s="230"/>
      <c r="C117" s="230"/>
      <c r="D117" s="230"/>
      <c r="E117" s="230"/>
      <c r="F117" s="230"/>
      <c r="G117" s="230"/>
      <c r="H117" s="230"/>
    </row>
    <row r="118" spans="1:8">
      <c r="A118" s="229"/>
      <c r="B118" s="230"/>
      <c r="C118" s="230"/>
      <c r="D118" s="230"/>
      <c r="E118" s="230"/>
      <c r="F118" s="230"/>
      <c r="G118" s="230"/>
      <c r="H118" s="230"/>
    </row>
    <row r="119" spans="1:8">
      <c r="A119" s="229"/>
      <c r="B119" s="230"/>
      <c r="C119" s="230"/>
      <c r="D119" s="230"/>
      <c r="E119" s="230"/>
      <c r="F119" s="230"/>
      <c r="G119" s="230"/>
      <c r="H119" s="230"/>
    </row>
    <row r="120" spans="1:8">
      <c r="A120" s="229"/>
      <c r="B120" s="230"/>
      <c r="C120" s="230"/>
      <c r="D120" s="230"/>
      <c r="E120" s="230"/>
      <c r="F120" s="230"/>
      <c r="G120" s="230"/>
      <c r="H120" s="230"/>
    </row>
    <row r="121" spans="1:8">
      <c r="A121" s="229"/>
      <c r="B121" s="230"/>
      <c r="C121" s="230"/>
      <c r="D121" s="230"/>
      <c r="E121" s="230"/>
      <c r="F121" s="230"/>
      <c r="G121" s="230"/>
      <c r="H121" s="230"/>
    </row>
    <row r="122" spans="1:8">
      <c r="A122" s="229"/>
      <c r="B122" s="230"/>
      <c r="C122" s="230"/>
      <c r="D122" s="230"/>
      <c r="E122" s="230"/>
      <c r="F122" s="230"/>
      <c r="G122" s="230"/>
      <c r="H122" s="230"/>
    </row>
    <row r="123" spans="1:8">
      <c r="A123" s="229"/>
      <c r="B123" s="230"/>
      <c r="C123" s="230"/>
      <c r="D123" s="230"/>
      <c r="E123" s="230"/>
      <c r="F123" s="230"/>
      <c r="G123" s="230"/>
      <c r="H123" s="230"/>
    </row>
    <row r="124" spans="1:8">
      <c r="A124" s="229"/>
      <c r="B124" s="230"/>
      <c r="C124" s="230"/>
      <c r="D124" s="230"/>
      <c r="E124" s="230"/>
      <c r="F124" s="230"/>
      <c r="G124" s="230"/>
      <c r="H124" s="230"/>
    </row>
    <row r="125" spans="1:8">
      <c r="A125" s="229"/>
      <c r="B125" s="230"/>
      <c r="C125" s="230"/>
      <c r="D125" s="230"/>
      <c r="E125" s="230"/>
      <c r="F125" s="230"/>
      <c r="G125" s="230"/>
      <c r="H125" s="230"/>
    </row>
    <row r="126" spans="1:8">
      <c r="A126" s="229"/>
      <c r="B126" s="230"/>
      <c r="C126" s="230"/>
      <c r="D126" s="230"/>
      <c r="E126" s="230"/>
      <c r="F126" s="230"/>
      <c r="G126" s="230"/>
      <c r="H126" s="230"/>
    </row>
    <row r="127" spans="1:8">
      <c r="A127" s="229"/>
      <c r="B127" s="230"/>
      <c r="C127" s="230"/>
      <c r="D127" s="230"/>
      <c r="E127" s="230"/>
      <c r="F127" s="230"/>
      <c r="G127" s="230"/>
      <c r="H127" s="230"/>
    </row>
    <row r="128" spans="1:8">
      <c r="A128" s="229"/>
      <c r="B128" s="230"/>
      <c r="C128" s="230"/>
      <c r="D128" s="230"/>
      <c r="E128" s="230"/>
      <c r="F128" s="230"/>
      <c r="G128" s="230"/>
      <c r="H128" s="230"/>
    </row>
    <row r="129" spans="1:8">
      <c r="A129" s="229"/>
      <c r="B129" s="230"/>
      <c r="C129" s="230"/>
      <c r="D129" s="230"/>
      <c r="E129" s="230"/>
      <c r="F129" s="230"/>
      <c r="G129" s="230"/>
      <c r="H129" s="230"/>
    </row>
    <row r="130" spans="1:8">
      <c r="A130" s="229"/>
      <c r="B130" s="230"/>
      <c r="C130" s="230"/>
      <c r="D130" s="230"/>
      <c r="E130" s="230"/>
      <c r="F130" s="230"/>
      <c r="G130" s="230"/>
      <c r="H130" s="230"/>
    </row>
    <row r="131" spans="1:8">
      <c r="A131" s="229"/>
      <c r="B131" s="230"/>
      <c r="C131" s="230"/>
      <c r="D131" s="230"/>
      <c r="E131" s="230"/>
      <c r="F131" s="230"/>
      <c r="G131" s="230"/>
      <c r="H131" s="230"/>
    </row>
    <row r="132" spans="1:8">
      <c r="A132" s="229"/>
      <c r="B132" s="230"/>
      <c r="C132" s="230"/>
      <c r="D132" s="230"/>
      <c r="E132" s="230"/>
      <c r="F132" s="230"/>
      <c r="G132" s="230"/>
      <c r="H132" s="230"/>
    </row>
    <row r="133" spans="1:8">
      <c r="A133" s="229"/>
      <c r="B133" s="230"/>
      <c r="C133" s="230"/>
      <c r="D133" s="230"/>
      <c r="E133" s="230"/>
      <c r="F133" s="230"/>
      <c r="G133" s="230"/>
      <c r="H133" s="230"/>
    </row>
    <row r="134" spans="1:8">
      <c r="A134" s="229"/>
      <c r="B134" s="230"/>
      <c r="C134" s="230"/>
      <c r="D134" s="230"/>
      <c r="E134" s="230"/>
      <c r="F134" s="230"/>
      <c r="G134" s="230"/>
      <c r="H134" s="230"/>
    </row>
    <row r="135" spans="1:8">
      <c r="A135" s="229"/>
      <c r="B135" s="230"/>
      <c r="C135" s="230"/>
      <c r="D135" s="230"/>
      <c r="E135" s="230"/>
      <c r="F135" s="230"/>
      <c r="G135" s="230"/>
      <c r="H135" s="230"/>
    </row>
    <row r="136" spans="1:8">
      <c r="A136" s="229"/>
      <c r="B136" s="230"/>
      <c r="C136" s="230"/>
      <c r="D136" s="230"/>
      <c r="E136" s="230"/>
      <c r="F136" s="230"/>
      <c r="G136" s="230"/>
      <c r="H136" s="230"/>
    </row>
    <row r="137" spans="1:8">
      <c r="A137" s="229"/>
      <c r="B137" s="230"/>
      <c r="C137" s="230"/>
      <c r="D137" s="230"/>
      <c r="E137" s="230"/>
      <c r="F137" s="230"/>
      <c r="G137" s="230"/>
      <c r="H137" s="230"/>
    </row>
    <row r="138" spans="1:8">
      <c r="A138" s="229"/>
      <c r="B138" s="230"/>
      <c r="C138" s="230"/>
      <c r="D138" s="230"/>
      <c r="E138" s="230"/>
      <c r="F138" s="230"/>
      <c r="G138" s="230"/>
      <c r="H138" s="230"/>
    </row>
    <row r="139" spans="1:8">
      <c r="A139" s="229"/>
      <c r="B139" s="230"/>
      <c r="C139" s="230"/>
      <c r="D139" s="230"/>
      <c r="E139" s="230"/>
      <c r="F139" s="230"/>
      <c r="G139" s="230"/>
      <c r="H139" s="230"/>
    </row>
    <row r="140" spans="1:8">
      <c r="A140" s="229"/>
      <c r="B140" s="230"/>
      <c r="C140" s="230"/>
      <c r="D140" s="230"/>
      <c r="E140" s="230"/>
      <c r="F140" s="230"/>
      <c r="G140" s="230"/>
      <c r="H140" s="230"/>
    </row>
    <row r="141" spans="1:8">
      <c r="A141" s="229"/>
      <c r="B141" s="230"/>
      <c r="C141" s="230"/>
      <c r="D141" s="230"/>
      <c r="E141" s="230"/>
      <c r="F141" s="230"/>
      <c r="G141" s="230"/>
      <c r="H141" s="230"/>
    </row>
    <row r="142" spans="1:8">
      <c r="A142" s="229"/>
      <c r="B142" s="230"/>
      <c r="C142" s="230"/>
      <c r="D142" s="230"/>
      <c r="E142" s="230"/>
      <c r="F142" s="230"/>
      <c r="G142" s="230"/>
      <c r="H142" s="230"/>
    </row>
    <row r="143" spans="1:8">
      <c r="A143" s="229"/>
      <c r="B143" s="230"/>
      <c r="C143" s="230"/>
      <c r="D143" s="230"/>
      <c r="E143" s="230"/>
      <c r="F143" s="230"/>
      <c r="G143" s="230"/>
      <c r="H143" s="230"/>
    </row>
    <row r="144" spans="1:8">
      <c r="A144" s="229"/>
      <c r="B144" s="230"/>
      <c r="C144" s="230"/>
      <c r="D144" s="230"/>
      <c r="E144" s="230"/>
      <c r="F144" s="230"/>
      <c r="G144" s="230"/>
      <c r="H144" s="230"/>
    </row>
    <row r="145" spans="1:8">
      <c r="A145" s="229"/>
      <c r="B145" s="230"/>
      <c r="C145" s="230"/>
      <c r="D145" s="230"/>
      <c r="E145" s="230"/>
      <c r="F145" s="230"/>
      <c r="G145" s="230"/>
      <c r="H145" s="230"/>
    </row>
    <row r="146" spans="1:8">
      <c r="A146" s="229"/>
      <c r="B146" s="230"/>
      <c r="C146" s="230"/>
      <c r="D146" s="230"/>
      <c r="E146" s="230"/>
      <c r="F146" s="230"/>
      <c r="G146" s="230"/>
      <c r="H146" s="230"/>
    </row>
  </sheetData>
  <mergeCells count="12">
    <mergeCell ref="A1:G1"/>
    <mergeCell ref="A2:G2"/>
    <mergeCell ref="A3:G4"/>
    <mergeCell ref="A5:G5"/>
    <mergeCell ref="A7:B7"/>
    <mergeCell ref="C7:F7"/>
    <mergeCell ref="A8:B8"/>
    <mergeCell ref="C8:F8"/>
    <mergeCell ref="A10:B10"/>
    <mergeCell ref="C10:F10"/>
    <mergeCell ref="A9:B9"/>
    <mergeCell ref="C9:F9"/>
  </mergeCells>
  <pageMargins left="0.49" right="0.45" top="0.51" bottom="0.53"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55"/>
  <sheetViews>
    <sheetView view="pageBreakPreview" topLeftCell="A12" zoomScale="90" zoomScaleNormal="100" zoomScaleSheetLayoutView="90" workbookViewId="0">
      <selection activeCell="D47" sqref="D47"/>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7" width="13" style="16" customWidth="1"/>
    <col min="8" max="8" width="17.42578125" style="16" customWidth="1"/>
    <col min="9" max="9" width="18.28515625" style="16" customWidth="1"/>
    <col min="10" max="10" width="20.5703125" style="47" customWidth="1"/>
    <col min="11" max="11" width="21.85546875" style="47" customWidth="1"/>
    <col min="12" max="12" width="9.140625" style="16"/>
    <col min="13" max="13" width="21.28515625" style="16" customWidth="1"/>
    <col min="14" max="16384" width="9.140625" style="16"/>
  </cols>
  <sheetData>
    <row r="1" spans="1:11" ht="23.25" customHeight="1">
      <c r="A1" s="563" t="s">
        <v>561</v>
      </c>
      <c r="B1" s="563"/>
      <c r="C1" s="563"/>
      <c r="D1" s="563"/>
      <c r="E1" s="563"/>
      <c r="F1" s="563"/>
      <c r="G1" s="524">
        <v>366</v>
      </c>
      <c r="H1" s="524" t="s">
        <v>555</v>
      </c>
      <c r="I1" s="524">
        <v>30</v>
      </c>
      <c r="J1" s="523" t="s">
        <v>554</v>
      </c>
      <c r="K1" s="522">
        <f>M42/L42</f>
        <v>41207426376.199997</v>
      </c>
    </row>
    <row r="2" spans="1:11" ht="27" customHeight="1">
      <c r="A2" s="564" t="s">
        <v>560</v>
      </c>
      <c r="B2" s="564"/>
      <c r="C2" s="564"/>
      <c r="D2" s="564"/>
      <c r="E2" s="564"/>
      <c r="F2" s="564"/>
    </row>
    <row r="3" spans="1:11" ht="15" customHeight="1">
      <c r="A3" s="567" t="s">
        <v>321</v>
      </c>
      <c r="B3" s="567"/>
      <c r="C3" s="567"/>
      <c r="D3" s="567"/>
      <c r="E3" s="567"/>
      <c r="F3" s="567"/>
    </row>
    <row r="4" spans="1:11">
      <c r="A4" s="567"/>
      <c r="B4" s="567"/>
      <c r="C4" s="567"/>
      <c r="D4" s="567"/>
      <c r="E4" s="567"/>
      <c r="F4" s="567"/>
    </row>
    <row r="5" spans="1:11" s="18" customFormat="1">
      <c r="A5" s="561" t="str">
        <f>'ngay thang'!B10</f>
        <v>Tháng 6 năm 2020/June 2020</v>
      </c>
      <c r="B5" s="561"/>
      <c r="C5" s="561"/>
      <c r="D5" s="561"/>
      <c r="E5" s="561"/>
      <c r="F5" s="561"/>
      <c r="J5" s="323"/>
      <c r="K5" s="323"/>
    </row>
    <row r="6" spans="1:11">
      <c r="A6" s="51"/>
      <c r="B6" s="51"/>
      <c r="C6" s="51"/>
      <c r="D6" s="51"/>
      <c r="E6" s="51"/>
      <c r="F6" s="3"/>
    </row>
    <row r="7" spans="1:11" ht="30" customHeight="1">
      <c r="A7" s="565" t="s">
        <v>263</v>
      </c>
      <c r="B7" s="565"/>
      <c r="C7" s="541" t="s">
        <v>543</v>
      </c>
      <c r="D7" s="541"/>
      <c r="E7" s="541"/>
      <c r="F7" s="541"/>
    </row>
    <row r="8" spans="1:11" ht="30" customHeight="1">
      <c r="A8" s="568" t="s">
        <v>262</v>
      </c>
      <c r="B8" s="568"/>
      <c r="C8" s="568" t="s">
        <v>264</v>
      </c>
      <c r="D8" s="568"/>
      <c r="E8" s="568"/>
      <c r="F8" s="568"/>
    </row>
    <row r="9" spans="1:11" ht="30" customHeight="1">
      <c r="A9" s="565" t="s">
        <v>265</v>
      </c>
      <c r="B9" s="565"/>
      <c r="C9" s="541" t="s">
        <v>351</v>
      </c>
      <c r="D9" s="541"/>
      <c r="E9" s="541"/>
      <c r="F9" s="541"/>
    </row>
    <row r="10" spans="1:11" ht="30" customHeight="1">
      <c r="A10" s="568" t="s">
        <v>266</v>
      </c>
      <c r="B10" s="568"/>
      <c r="C10" s="540" t="str">
        <f>'ngay thang'!B14</f>
        <v>Ngày 04 tháng 07 năm 2020
04 Jul 2020</v>
      </c>
      <c r="D10" s="540"/>
      <c r="E10" s="540"/>
      <c r="F10" s="540"/>
    </row>
    <row r="11" spans="1:11" ht="22.5" customHeight="1">
      <c r="A11" s="64"/>
      <c r="B11" s="64"/>
      <c r="C11" s="64"/>
      <c r="D11" s="64"/>
      <c r="E11" s="64"/>
      <c r="F11" s="64"/>
    </row>
    <row r="12" spans="1:11" ht="21" customHeight="1">
      <c r="A12" s="109" t="s">
        <v>325</v>
      </c>
      <c r="B12" s="18"/>
      <c r="C12" s="18"/>
      <c r="D12" s="18"/>
      <c r="E12" s="18"/>
      <c r="F12" s="18"/>
    </row>
    <row r="13" spans="1:11" s="44" customFormat="1" ht="43.5" customHeight="1">
      <c r="A13" s="60" t="s">
        <v>216</v>
      </c>
      <c r="B13" s="60" t="s">
        <v>223</v>
      </c>
      <c r="C13" s="60" t="s">
        <v>224</v>
      </c>
      <c r="D13" s="240" t="s">
        <v>562</v>
      </c>
      <c r="E13" s="240" t="s">
        <v>563</v>
      </c>
      <c r="F13" s="43"/>
      <c r="J13" s="48"/>
      <c r="K13" s="48"/>
    </row>
    <row r="14" spans="1:11" s="95" customFormat="1" ht="31.5" customHeight="1">
      <c r="A14" s="79" t="s">
        <v>46</v>
      </c>
      <c r="B14" s="100" t="s">
        <v>288</v>
      </c>
      <c r="C14" s="100" t="s">
        <v>150</v>
      </c>
      <c r="D14" s="253"/>
      <c r="E14" s="253"/>
    </row>
    <row r="15" spans="1:11" s="95" customFormat="1" ht="43.5" customHeight="1">
      <c r="A15" s="79">
        <v>1</v>
      </c>
      <c r="B15" s="100" t="s">
        <v>289</v>
      </c>
      <c r="C15" s="100" t="s">
        <v>151</v>
      </c>
      <c r="D15" s="254">
        <v>1.5001848175527993E-2</v>
      </c>
      <c r="E15" s="530">
        <v>1.500215080932984E-2</v>
      </c>
      <c r="G15" s="110">
        <f>BCKetQuaHoatDong_06028!D19</f>
        <v>50671111</v>
      </c>
    </row>
    <row r="16" spans="1:11" s="95" customFormat="1" ht="56.25" customHeight="1">
      <c r="A16" s="79">
        <v>2</v>
      </c>
      <c r="B16" s="100" t="s">
        <v>290</v>
      </c>
      <c r="C16" s="100" t="s">
        <v>152</v>
      </c>
      <c r="D16" s="254">
        <v>6.050214855058144E-3</v>
      </c>
      <c r="E16" s="530">
        <v>6.9876697607612814E-3</v>
      </c>
      <c r="G16" s="110">
        <f>BCKetQuaHoatDong_06028!D20</f>
        <v>20435556</v>
      </c>
      <c r="H16" s="300"/>
      <c r="I16" s="301"/>
    </row>
    <row r="17" spans="1:13" s="95" customFormat="1" ht="82.5" customHeight="1">
      <c r="A17" s="79">
        <v>3</v>
      </c>
      <c r="B17" s="101" t="s">
        <v>291</v>
      </c>
      <c r="C17" s="100" t="s">
        <v>153</v>
      </c>
      <c r="D17" s="254">
        <v>7.1647279620093074E-3</v>
      </c>
      <c r="E17" s="530">
        <v>8.1811701635413313E-3</v>
      </c>
      <c r="G17" s="110">
        <f>BCKetQuaHoatDong_06028!D24</f>
        <v>24200000</v>
      </c>
      <c r="H17" s="300"/>
      <c r="I17" s="301"/>
      <c r="J17" s="95" t="s">
        <v>550</v>
      </c>
      <c r="K17" s="95" t="s">
        <v>551</v>
      </c>
      <c r="L17" s="95" t="s">
        <v>552</v>
      </c>
      <c r="M17" s="95" t="s">
        <v>553</v>
      </c>
    </row>
    <row r="18" spans="1:13" s="95" customFormat="1" ht="48" customHeight="1">
      <c r="A18" s="79">
        <v>4</v>
      </c>
      <c r="B18" s="100" t="s">
        <v>292</v>
      </c>
      <c r="C18" s="100" t="s">
        <v>154</v>
      </c>
      <c r="D18" s="254">
        <v>1.6016542114874561E-3</v>
      </c>
      <c r="E18" s="530">
        <v>1.8652257548298194E-3</v>
      </c>
      <c r="G18" s="110">
        <f>BCKetQuaHoatDong_06028!D27</f>
        <v>5409840</v>
      </c>
      <c r="J18" s="526">
        <v>43983</v>
      </c>
      <c r="K18" s="527">
        <v>36770013093</v>
      </c>
      <c r="L18" s="95">
        <v>1</v>
      </c>
      <c r="M18" s="336">
        <f>L18*K18</f>
        <v>36770013093</v>
      </c>
    </row>
    <row r="19" spans="1:13" s="95" customFormat="1" ht="81" customHeight="1">
      <c r="A19" s="79">
        <v>5</v>
      </c>
      <c r="B19" s="101" t="s">
        <v>293</v>
      </c>
      <c r="C19" s="100" t="s">
        <v>155</v>
      </c>
      <c r="D19" s="254">
        <v>4.9317706217483206E-3</v>
      </c>
      <c r="E19" s="530">
        <v>6.2168878818921721E-3</v>
      </c>
      <c r="G19" s="110">
        <f>BCKetQuaHoatDong_06028!D28+BCKetQuaHoatDong_06028!D30+BCKetQuaHoatDong_06028!D34</f>
        <v>16657834</v>
      </c>
      <c r="J19" s="526">
        <v>43984</v>
      </c>
      <c r="K19" s="537">
        <v>36499422891</v>
      </c>
      <c r="L19" s="538">
        <f>J19-J18</f>
        <v>1</v>
      </c>
      <c r="M19" s="539">
        <f>L19*K19</f>
        <v>36499422891</v>
      </c>
    </row>
    <row r="20" spans="1:13" s="95" customFormat="1" ht="42" customHeight="1">
      <c r="A20" s="79">
        <v>6</v>
      </c>
      <c r="B20" s="100" t="s">
        <v>294</v>
      </c>
      <c r="C20" s="100" t="s">
        <v>156</v>
      </c>
      <c r="D20" s="254">
        <v>3.6691612555382988E-2</v>
      </c>
      <c r="E20" s="530">
        <v>4.0513981666768818E-2</v>
      </c>
      <c r="G20" s="110">
        <f>BCKetQuaHoatDong_06028!D18</f>
        <v>123931715</v>
      </c>
      <c r="J20" s="526">
        <v>43985</v>
      </c>
      <c r="K20" s="527">
        <v>36874095007</v>
      </c>
      <c r="L20" s="95">
        <f t="shared" ref="L20:L38" si="0">J20-J19</f>
        <v>1</v>
      </c>
      <c r="M20" s="336">
        <f t="shared" ref="M20:M37" si="1">L20*K20</f>
        <v>36874095007</v>
      </c>
    </row>
    <row r="21" spans="1:13" s="95" customFormat="1" ht="69.75" customHeight="1">
      <c r="A21" s="79">
        <v>7</v>
      </c>
      <c r="B21" s="101" t="s">
        <v>295</v>
      </c>
      <c r="C21" s="100" t="s">
        <v>157</v>
      </c>
      <c r="D21" s="255">
        <v>0.73063075962416846</v>
      </c>
      <c r="E21" s="530">
        <v>2.2179243748049902</v>
      </c>
      <c r="H21" s="119"/>
      <c r="J21" s="526">
        <v>43986</v>
      </c>
      <c r="K21" s="527">
        <v>38491130027</v>
      </c>
      <c r="L21" s="95">
        <f t="shared" si="0"/>
        <v>1</v>
      </c>
      <c r="M21" s="336">
        <f t="shared" si="1"/>
        <v>38491130027</v>
      </c>
    </row>
    <row r="22" spans="1:13" s="95" customFormat="1" ht="25.5">
      <c r="A22" s="79" t="s">
        <v>56</v>
      </c>
      <c r="B22" s="100" t="s">
        <v>296</v>
      </c>
      <c r="C22" s="100" t="s">
        <v>158</v>
      </c>
      <c r="D22" s="254"/>
      <c r="E22" s="531"/>
      <c r="H22" s="119"/>
      <c r="J22" s="526">
        <v>43989</v>
      </c>
      <c r="K22" s="527">
        <v>38517435999</v>
      </c>
      <c r="L22" s="95">
        <f t="shared" si="0"/>
        <v>3</v>
      </c>
      <c r="M22" s="336">
        <f t="shared" si="1"/>
        <v>115552307997</v>
      </c>
    </row>
    <row r="23" spans="1:13" s="95" customFormat="1" ht="30" customHeight="1">
      <c r="A23" s="566">
        <v>1</v>
      </c>
      <c r="B23" s="100" t="s">
        <v>297</v>
      </c>
      <c r="C23" s="100" t="s">
        <v>159</v>
      </c>
      <c r="D23" s="256">
        <v>33357722300</v>
      </c>
      <c r="E23" s="532">
        <v>35710778800</v>
      </c>
      <c r="J23" s="526">
        <v>43990</v>
      </c>
      <c r="K23" s="527">
        <v>40044534129</v>
      </c>
      <c r="L23" s="95">
        <f t="shared" si="0"/>
        <v>1</v>
      </c>
      <c r="M23" s="336">
        <f t="shared" si="1"/>
        <v>40044534129</v>
      </c>
    </row>
    <row r="24" spans="1:13" s="95" customFormat="1" ht="39.75" customHeight="1">
      <c r="A24" s="566"/>
      <c r="B24" s="100" t="s">
        <v>298</v>
      </c>
      <c r="C24" s="100" t="s">
        <v>160</v>
      </c>
      <c r="D24" s="257">
        <v>33357722300</v>
      </c>
      <c r="E24" s="531">
        <v>35710778800</v>
      </c>
      <c r="J24" s="526">
        <v>43991</v>
      </c>
      <c r="K24" s="527">
        <v>40658592837</v>
      </c>
      <c r="L24" s="95">
        <f t="shared" si="0"/>
        <v>1</v>
      </c>
      <c r="M24" s="336">
        <f t="shared" si="1"/>
        <v>40658592837</v>
      </c>
    </row>
    <row r="25" spans="1:13" s="95" customFormat="1" ht="42.75" customHeight="1">
      <c r="A25" s="566"/>
      <c r="B25" s="100" t="s">
        <v>299</v>
      </c>
      <c r="C25" s="100" t="s">
        <v>161</v>
      </c>
      <c r="D25" s="258">
        <v>3335772.23</v>
      </c>
      <c r="E25" s="533">
        <v>3571077.88</v>
      </c>
      <c r="J25" s="526">
        <v>43992</v>
      </c>
      <c r="K25" s="527">
        <v>42070241969</v>
      </c>
      <c r="L25" s="95">
        <f t="shared" si="0"/>
        <v>1</v>
      </c>
      <c r="M25" s="336">
        <f t="shared" si="1"/>
        <v>42070241969</v>
      </c>
    </row>
    <row r="26" spans="1:13" s="95" customFormat="1" ht="32.25" customHeight="1">
      <c r="A26" s="566">
        <v>2</v>
      </c>
      <c r="B26" s="100" t="s">
        <v>300</v>
      </c>
      <c r="C26" s="100" t="s">
        <v>162</v>
      </c>
      <c r="D26" s="256">
        <v>8678579100</v>
      </c>
      <c r="E26" s="531">
        <v>-2353056500</v>
      </c>
      <c r="J26" s="526">
        <v>43993</v>
      </c>
      <c r="K26" s="527">
        <v>41848008173</v>
      </c>
      <c r="L26" s="95">
        <f t="shared" si="0"/>
        <v>1</v>
      </c>
      <c r="M26" s="336">
        <f t="shared" si="1"/>
        <v>41848008173</v>
      </c>
    </row>
    <row r="27" spans="1:13" s="95" customFormat="1" ht="31.5" customHeight="1">
      <c r="A27" s="566"/>
      <c r="B27" s="100" t="s">
        <v>301</v>
      </c>
      <c r="C27" s="100" t="s">
        <v>163</v>
      </c>
      <c r="D27" s="259">
        <v>1519237.99</v>
      </c>
      <c r="E27" s="534">
        <v>868449.45</v>
      </c>
      <c r="J27" s="526">
        <v>43996</v>
      </c>
      <c r="K27" s="527">
        <v>41607669506</v>
      </c>
      <c r="L27" s="95">
        <f t="shared" si="0"/>
        <v>3</v>
      </c>
      <c r="M27" s="336">
        <f t="shared" si="1"/>
        <v>124823008518</v>
      </c>
    </row>
    <row r="28" spans="1:13" s="95" customFormat="1" ht="30" customHeight="1">
      <c r="A28" s="566"/>
      <c r="B28" s="100" t="s">
        <v>302</v>
      </c>
      <c r="C28" s="100" t="s">
        <v>164</v>
      </c>
      <c r="D28" s="256">
        <v>15192379900</v>
      </c>
      <c r="E28" s="531">
        <v>8684494500</v>
      </c>
      <c r="J28" s="526">
        <v>43997</v>
      </c>
      <c r="K28" s="527">
        <v>41079143266</v>
      </c>
      <c r="L28" s="95">
        <f t="shared" si="0"/>
        <v>1</v>
      </c>
      <c r="M28" s="336">
        <f t="shared" si="1"/>
        <v>41079143266</v>
      </c>
    </row>
    <row r="29" spans="1:13" s="95" customFormat="1" ht="30.75" customHeight="1">
      <c r="A29" s="566"/>
      <c r="B29" s="100" t="s">
        <v>303</v>
      </c>
      <c r="C29" s="100" t="s">
        <v>165</v>
      </c>
      <c r="D29" s="259">
        <v>-651380.07999999996</v>
      </c>
      <c r="E29" s="531">
        <v>-1103755.1000000001</v>
      </c>
      <c r="J29" s="526">
        <v>43998</v>
      </c>
      <c r="K29" s="527">
        <v>40945413055</v>
      </c>
      <c r="L29" s="95">
        <f t="shared" si="0"/>
        <v>1</v>
      </c>
      <c r="M29" s="336">
        <f t="shared" si="1"/>
        <v>40945413055</v>
      </c>
    </row>
    <row r="30" spans="1:13" s="95" customFormat="1" ht="42.75" customHeight="1">
      <c r="A30" s="566"/>
      <c r="B30" s="100" t="s">
        <v>304</v>
      </c>
      <c r="C30" s="100" t="s">
        <v>166</v>
      </c>
      <c r="D30" s="256">
        <v>-6513800800</v>
      </c>
      <c r="E30" s="531">
        <v>-11037551000</v>
      </c>
      <c r="J30" s="526">
        <v>43999</v>
      </c>
      <c r="K30" s="527">
        <v>40503569332</v>
      </c>
      <c r="L30" s="95">
        <f t="shared" si="0"/>
        <v>1</v>
      </c>
      <c r="M30" s="336">
        <f t="shared" si="1"/>
        <v>40503569332</v>
      </c>
    </row>
    <row r="31" spans="1:13" s="95" customFormat="1" ht="33" customHeight="1">
      <c r="A31" s="566">
        <v>3</v>
      </c>
      <c r="B31" s="100" t="s">
        <v>305</v>
      </c>
      <c r="C31" s="100" t="s">
        <v>167</v>
      </c>
      <c r="D31" s="256">
        <v>42036301400</v>
      </c>
      <c r="E31" s="531">
        <v>33357722300</v>
      </c>
      <c r="J31" s="526">
        <v>44000</v>
      </c>
      <c r="K31" s="527">
        <v>40814941436</v>
      </c>
      <c r="L31" s="95">
        <f t="shared" si="0"/>
        <v>1</v>
      </c>
      <c r="M31" s="336">
        <f t="shared" si="1"/>
        <v>40814941436</v>
      </c>
    </row>
    <row r="32" spans="1:13" s="95" customFormat="1" ht="42.75" customHeight="1">
      <c r="A32" s="566"/>
      <c r="B32" s="100" t="s">
        <v>306</v>
      </c>
      <c r="C32" s="100" t="s">
        <v>168</v>
      </c>
      <c r="D32" s="257">
        <v>42036301400</v>
      </c>
      <c r="E32" s="531">
        <v>33357722300</v>
      </c>
      <c r="J32" s="526">
        <v>44003</v>
      </c>
      <c r="K32" s="527">
        <v>41165778629</v>
      </c>
      <c r="L32" s="95">
        <f t="shared" si="0"/>
        <v>3</v>
      </c>
      <c r="M32" s="336">
        <f t="shared" si="1"/>
        <v>123497335887</v>
      </c>
    </row>
    <row r="33" spans="1:13" s="95" customFormat="1" ht="45" customHeight="1">
      <c r="A33" s="566"/>
      <c r="B33" s="100" t="s">
        <v>307</v>
      </c>
      <c r="C33" s="100" t="s">
        <v>169</v>
      </c>
      <c r="D33" s="258">
        <v>4203630.1399999997</v>
      </c>
      <c r="E33" s="533">
        <v>3335772.23</v>
      </c>
      <c r="G33" s="120"/>
      <c r="J33" s="526">
        <v>44004</v>
      </c>
      <c r="K33" s="527">
        <v>41389185681</v>
      </c>
      <c r="L33" s="95">
        <f t="shared" si="0"/>
        <v>1</v>
      </c>
      <c r="M33" s="336">
        <f t="shared" si="1"/>
        <v>41389185681</v>
      </c>
    </row>
    <row r="34" spans="1:13" s="95" customFormat="1" ht="55.5" customHeight="1">
      <c r="A34" s="79">
        <v>4</v>
      </c>
      <c r="B34" s="100" t="s">
        <v>308</v>
      </c>
      <c r="C34" s="100" t="s">
        <v>170</v>
      </c>
      <c r="D34" s="637">
        <v>0</v>
      </c>
      <c r="E34" s="530">
        <v>0</v>
      </c>
      <c r="J34" s="526">
        <v>44005</v>
      </c>
      <c r="K34" s="527">
        <v>41508662491</v>
      </c>
      <c r="L34" s="95">
        <f t="shared" si="0"/>
        <v>1</v>
      </c>
      <c r="M34" s="336">
        <f t="shared" si="1"/>
        <v>41508662491</v>
      </c>
    </row>
    <row r="35" spans="1:13" s="95" customFormat="1" ht="39.75" customHeight="1">
      <c r="A35" s="79">
        <v>5</v>
      </c>
      <c r="B35" s="100" t="s">
        <v>309</v>
      </c>
      <c r="C35" s="100" t="s">
        <v>171</v>
      </c>
      <c r="D35" s="637">
        <v>0.84440000000000004</v>
      </c>
      <c r="E35" s="530">
        <v>0.83350000000000002</v>
      </c>
      <c r="J35" s="526">
        <v>44006</v>
      </c>
      <c r="K35" s="527">
        <v>41294951637</v>
      </c>
      <c r="L35" s="95">
        <f t="shared" si="0"/>
        <v>1</v>
      </c>
      <c r="M35" s="336">
        <f t="shared" si="1"/>
        <v>41294951637</v>
      </c>
    </row>
    <row r="36" spans="1:13" s="95" customFormat="1" ht="39" customHeight="1">
      <c r="A36" s="79">
        <v>6</v>
      </c>
      <c r="B36" s="100" t="s">
        <v>310</v>
      </c>
      <c r="C36" s="100" t="s">
        <v>172</v>
      </c>
      <c r="D36" s="637">
        <v>0</v>
      </c>
      <c r="E36" s="530">
        <v>0</v>
      </c>
      <c r="J36" s="526">
        <v>44007</v>
      </c>
      <c r="K36" s="527">
        <v>41184182099</v>
      </c>
      <c r="L36" s="95">
        <f t="shared" si="0"/>
        <v>1</v>
      </c>
      <c r="M36" s="336">
        <f t="shared" si="1"/>
        <v>41184182099</v>
      </c>
    </row>
    <row r="37" spans="1:13" s="95" customFormat="1" ht="38.25" customHeight="1">
      <c r="A37" s="79">
        <v>7</v>
      </c>
      <c r="B37" s="100" t="s">
        <v>311</v>
      </c>
      <c r="C37" s="100" t="s">
        <v>173</v>
      </c>
      <c r="D37" s="638">
        <v>274</v>
      </c>
      <c r="E37" s="535">
        <v>268</v>
      </c>
      <c r="J37" s="526">
        <v>44010</v>
      </c>
      <c r="K37" s="527">
        <v>46292209372</v>
      </c>
      <c r="L37" s="95">
        <f t="shared" si="0"/>
        <v>3</v>
      </c>
      <c r="M37" s="336">
        <f t="shared" si="1"/>
        <v>138876628116</v>
      </c>
    </row>
    <row r="38" spans="1:13" s="95" customFormat="1" ht="36.75" customHeight="1">
      <c r="A38" s="79">
        <v>8</v>
      </c>
      <c r="B38" s="100" t="s">
        <v>312</v>
      </c>
      <c r="C38" s="100" t="s">
        <v>174</v>
      </c>
      <c r="D38" s="260">
        <v>10925.81</v>
      </c>
      <c r="E38" s="536">
        <v>10881.13</v>
      </c>
      <c r="J38" s="526">
        <v>44011</v>
      </c>
      <c r="K38" s="527">
        <v>45569346532</v>
      </c>
      <c r="L38" s="95">
        <f t="shared" si="0"/>
        <v>1</v>
      </c>
      <c r="M38" s="336">
        <f>L38*K38</f>
        <v>45569346532</v>
      </c>
    </row>
    <row r="39" spans="1:13" s="23" customFormat="1">
      <c r="A39" s="26"/>
      <c r="B39" s="26"/>
      <c r="C39" s="26"/>
      <c r="D39" s="38"/>
      <c r="E39" s="38"/>
      <c r="F39" s="26"/>
      <c r="J39" s="526">
        <v>44012</v>
      </c>
      <c r="K39" s="527">
        <v>45928077113</v>
      </c>
      <c r="L39" s="95">
        <f>J39-J38</f>
        <v>1</v>
      </c>
      <c r="M39" s="336">
        <f>L39*K39</f>
        <v>45928077113</v>
      </c>
    </row>
    <row r="40" spans="1:13" s="23" customFormat="1">
      <c r="A40" s="26"/>
      <c r="B40" s="26"/>
      <c r="C40" s="26"/>
      <c r="D40" s="26"/>
      <c r="E40" s="26"/>
      <c r="F40" s="26"/>
      <c r="J40" s="334"/>
      <c r="K40" s="335"/>
      <c r="L40" s="95"/>
      <c r="M40" s="336"/>
    </row>
    <row r="41" spans="1:13" s="23" customFormat="1" ht="12.75">
      <c r="A41" s="9" t="s">
        <v>190</v>
      </c>
      <c r="B41" s="7"/>
      <c r="C41" s="8"/>
      <c r="D41" s="10" t="s">
        <v>191</v>
      </c>
      <c r="E41" s="26"/>
      <c r="F41" s="26"/>
      <c r="J41" s="49"/>
      <c r="K41" s="49"/>
    </row>
    <row r="42" spans="1:13" s="23" customFormat="1" ht="12.75">
      <c r="A42" s="11" t="s">
        <v>192</v>
      </c>
      <c r="B42" s="7"/>
      <c r="C42" s="8"/>
      <c r="D42" s="12" t="s">
        <v>193</v>
      </c>
      <c r="E42" s="26"/>
      <c r="F42" s="26"/>
      <c r="J42" s="49"/>
      <c r="K42" s="49"/>
      <c r="L42" s="23">
        <f>SUM(L18:L41)</f>
        <v>30</v>
      </c>
      <c r="M42" s="337">
        <f>SUM(M18:M41)</f>
        <v>1236222791286</v>
      </c>
    </row>
    <row r="43" spans="1:13" s="23" customFormat="1" ht="12.75">
      <c r="A43" s="7"/>
      <c r="B43" s="7"/>
      <c r="C43" s="8"/>
      <c r="D43" s="8"/>
      <c r="E43" s="26"/>
      <c r="F43" s="26"/>
      <c r="J43" s="49"/>
      <c r="K43" s="49"/>
    </row>
    <row r="44" spans="1:13" s="23" customFormat="1" ht="12.75">
      <c r="A44" s="7"/>
      <c r="B44" s="7"/>
      <c r="C44" s="8"/>
      <c r="D44" s="8"/>
      <c r="E44" s="26"/>
      <c r="F44" s="26"/>
      <c r="J44" s="49"/>
      <c r="K44" s="49"/>
    </row>
    <row r="45" spans="1:13" s="23" customFormat="1" ht="12.75">
      <c r="A45" s="7"/>
      <c r="B45" s="7"/>
      <c r="C45" s="8"/>
      <c r="D45" s="8"/>
      <c r="E45" s="26"/>
      <c r="F45" s="26"/>
      <c r="J45" s="49"/>
      <c r="K45" s="49"/>
    </row>
    <row r="46" spans="1:13" s="23" customFormat="1" ht="12.75">
      <c r="A46" s="7"/>
      <c r="B46" s="7"/>
      <c r="C46" s="8"/>
      <c r="D46" s="8"/>
      <c r="E46" s="26"/>
      <c r="F46" s="26"/>
      <c r="J46" s="339" t="s">
        <v>556</v>
      </c>
      <c r="K46" s="340">
        <v>4712062870</v>
      </c>
    </row>
    <row r="47" spans="1:13" s="23" customFormat="1" ht="12.75">
      <c r="A47" s="7"/>
      <c r="B47" s="7"/>
      <c r="C47" s="8"/>
      <c r="D47" s="8"/>
      <c r="E47" s="26"/>
      <c r="F47" s="26"/>
      <c r="J47" s="339" t="s">
        <v>557</v>
      </c>
      <c r="K47" s="340">
        <v>223578644</v>
      </c>
    </row>
    <row r="48" spans="1:13" s="23" customFormat="1" ht="12.75">
      <c r="A48" s="7"/>
      <c r="B48" s="7"/>
      <c r="C48" s="8"/>
      <c r="D48" s="8"/>
      <c r="E48" s="26"/>
      <c r="F48" s="26"/>
      <c r="J48" s="339" t="s">
        <v>558</v>
      </c>
      <c r="K48" s="340">
        <f>K47+K46</f>
        <v>4935641514</v>
      </c>
    </row>
    <row r="49" spans="1:11" s="23" customFormat="1" ht="12.75">
      <c r="A49" s="7"/>
      <c r="B49" s="7"/>
      <c r="C49" s="8"/>
      <c r="D49" s="8"/>
      <c r="E49" s="26"/>
      <c r="F49" s="26"/>
      <c r="J49" s="49"/>
      <c r="K49" s="338"/>
    </row>
    <row r="50" spans="1:11" s="23" customFormat="1" ht="12.75">
      <c r="A50" s="13"/>
      <c r="B50" s="13"/>
      <c r="C50" s="8"/>
      <c r="D50" s="14"/>
      <c r="E50" s="14"/>
      <c r="F50" s="26"/>
      <c r="J50" s="49"/>
      <c r="K50" s="49"/>
    </row>
    <row r="51" spans="1:11" s="23" customFormat="1" ht="12.75">
      <c r="A51" s="19" t="s">
        <v>257</v>
      </c>
      <c r="B51" s="7"/>
      <c r="C51" s="8"/>
      <c r="D51" s="21" t="s">
        <v>545</v>
      </c>
      <c r="E51" s="26"/>
      <c r="F51" s="26"/>
      <c r="J51" s="49"/>
      <c r="K51" s="49"/>
    </row>
    <row r="52" spans="1:11" s="23" customFormat="1" ht="12.75">
      <c r="A52" s="19" t="s">
        <v>546</v>
      </c>
      <c r="B52" s="7"/>
      <c r="C52" s="8"/>
      <c r="D52" s="21"/>
      <c r="E52" s="26"/>
      <c r="F52" s="26"/>
      <c r="J52" s="49"/>
      <c r="K52" s="49"/>
    </row>
    <row r="53" spans="1:11" s="23" customFormat="1" ht="12.75">
      <c r="A53" s="7" t="s">
        <v>258</v>
      </c>
      <c r="B53" s="7"/>
      <c r="C53" s="8"/>
      <c r="D53" s="20"/>
      <c r="E53" s="26"/>
      <c r="F53" s="26"/>
      <c r="J53" s="49"/>
      <c r="K53" s="49"/>
    </row>
    <row r="54" spans="1:11">
      <c r="A54" s="18"/>
      <c r="B54" s="18"/>
      <c r="C54" s="18"/>
      <c r="D54" s="18"/>
      <c r="E54" s="18"/>
      <c r="F54" s="18"/>
    </row>
    <row r="55" spans="1:11">
      <c r="A55" s="18"/>
      <c r="B55" s="18"/>
      <c r="C55" s="18"/>
      <c r="D55" s="18"/>
      <c r="E55" s="18"/>
      <c r="F55" s="18"/>
    </row>
  </sheetData>
  <mergeCells count="15">
    <mergeCell ref="A31:A33"/>
    <mergeCell ref="A9:B9"/>
    <mergeCell ref="C9:F9"/>
    <mergeCell ref="A3:F4"/>
    <mergeCell ref="A5:F5"/>
    <mergeCell ref="A8:B8"/>
    <mergeCell ref="C8:F8"/>
    <mergeCell ref="A10:B10"/>
    <mergeCell ref="C10:F10"/>
    <mergeCell ref="A23:A25"/>
    <mergeCell ref="A1:F1"/>
    <mergeCell ref="A2:F2"/>
    <mergeCell ref="A7:B7"/>
    <mergeCell ref="C7:F7"/>
    <mergeCell ref="A26:A30"/>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M45"/>
  <sheetViews>
    <sheetView view="pageBreakPreview" topLeftCell="A10" zoomScale="85" zoomScaleNormal="100" zoomScaleSheetLayoutView="85" workbookViewId="0">
      <selection activeCell="E16" sqref="E16:F16"/>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63" t="s">
        <v>221</v>
      </c>
      <c r="B1" s="563"/>
      <c r="C1" s="563"/>
      <c r="D1" s="563"/>
      <c r="E1" s="563"/>
      <c r="F1" s="563"/>
      <c r="G1" s="3"/>
      <c r="H1" s="3"/>
    </row>
    <row r="2" spans="1:13" ht="26.25" customHeight="1">
      <c r="A2" s="564" t="s">
        <v>255</v>
      </c>
      <c r="B2" s="564"/>
      <c r="C2" s="564"/>
      <c r="D2" s="564"/>
      <c r="E2" s="564"/>
      <c r="F2" s="564"/>
      <c r="G2" s="3"/>
      <c r="H2" s="3"/>
    </row>
    <row r="3" spans="1:13" ht="15">
      <c r="A3" s="567" t="s">
        <v>256</v>
      </c>
      <c r="B3" s="567"/>
      <c r="C3" s="567"/>
      <c r="D3" s="567"/>
      <c r="E3" s="567"/>
      <c r="F3" s="567"/>
      <c r="G3" s="567"/>
      <c r="H3" s="50"/>
    </row>
    <row r="4" spans="1:13" ht="22.5" customHeight="1">
      <c r="A4" s="567"/>
      <c r="B4" s="567"/>
      <c r="C4" s="567"/>
      <c r="D4" s="567"/>
      <c r="E4" s="567"/>
      <c r="F4" s="567"/>
      <c r="G4" s="567"/>
      <c r="H4" s="50"/>
    </row>
    <row r="5" spans="1:13" s="4" customFormat="1">
      <c r="A5" s="561" t="str">
        <f>'ngay thang'!B10</f>
        <v>Tháng 6 năm 2020/June 2020</v>
      </c>
      <c r="B5" s="561"/>
      <c r="C5" s="561"/>
      <c r="D5" s="561"/>
      <c r="E5" s="561"/>
      <c r="F5" s="561"/>
      <c r="G5" s="561"/>
      <c r="H5" s="308"/>
    </row>
    <row r="6" spans="1:13">
      <c r="A6" s="51"/>
      <c r="B6" s="51"/>
      <c r="C6" s="51"/>
      <c r="D6" s="51"/>
      <c r="E6" s="51"/>
      <c r="F6" s="3"/>
      <c r="G6" s="3"/>
      <c r="H6" s="3"/>
    </row>
    <row r="7" spans="1:13" ht="30.75" customHeight="1">
      <c r="A7" s="65"/>
      <c r="B7" s="565" t="s">
        <v>263</v>
      </c>
      <c r="C7" s="565"/>
      <c r="D7" s="541" t="s">
        <v>543</v>
      </c>
      <c r="E7" s="541"/>
      <c r="F7" s="541"/>
      <c r="G7" s="541"/>
      <c r="H7" s="45"/>
    </row>
    <row r="8" spans="1:13" ht="30.75" customHeight="1">
      <c r="A8" s="66"/>
      <c r="B8" s="568" t="s">
        <v>262</v>
      </c>
      <c r="C8" s="568"/>
      <c r="D8" s="568" t="s">
        <v>264</v>
      </c>
      <c r="E8" s="568"/>
      <c r="F8" s="568"/>
      <c r="G8" s="66"/>
      <c r="H8" s="46"/>
    </row>
    <row r="9" spans="1:13" ht="30.75" customHeight="1">
      <c r="A9" s="65"/>
      <c r="B9" s="565" t="s">
        <v>265</v>
      </c>
      <c r="C9" s="565"/>
      <c r="D9" s="541" t="s">
        <v>351</v>
      </c>
      <c r="E9" s="541"/>
      <c r="F9" s="541"/>
      <c r="G9" s="127"/>
      <c r="H9" s="45"/>
    </row>
    <row r="10" spans="1:13" ht="30.75" customHeight="1">
      <c r="A10" s="67"/>
      <c r="B10" s="568" t="s">
        <v>266</v>
      </c>
      <c r="C10" s="568"/>
      <c r="D10" s="540" t="str">
        <f>'ngay thang'!B14</f>
        <v>Ngày 04 tháng 07 năm 2020
04 Jul 2020</v>
      </c>
      <c r="E10" s="540"/>
      <c r="F10" s="540"/>
      <c r="G10" s="130"/>
      <c r="H10" s="46"/>
    </row>
    <row r="11" spans="1:13">
      <c r="A11" s="24"/>
      <c r="B11" s="24"/>
      <c r="C11" s="4"/>
      <c r="D11" s="4"/>
      <c r="E11" s="4"/>
      <c r="F11" s="4"/>
      <c r="G11" s="4"/>
      <c r="H11" s="4"/>
    </row>
    <row r="12" spans="1:13" s="6" customFormat="1" ht="58.5" customHeight="1">
      <c r="A12" s="569" t="s">
        <v>213</v>
      </c>
      <c r="B12" s="569"/>
      <c r="C12" s="103" t="s">
        <v>222</v>
      </c>
      <c r="D12" s="103" t="s">
        <v>188</v>
      </c>
      <c r="E12" s="74" t="s">
        <v>345</v>
      </c>
      <c r="F12" s="74" t="s">
        <v>346</v>
      </c>
      <c r="G12" s="3"/>
      <c r="H12" s="3"/>
    </row>
    <row r="13" spans="1:13" s="6" customFormat="1" ht="30" customHeight="1">
      <c r="A13" s="104" t="s">
        <v>46</v>
      </c>
      <c r="B13" s="104"/>
      <c r="C13" s="105" t="s">
        <v>313</v>
      </c>
      <c r="D13" s="106" t="s">
        <v>175</v>
      </c>
      <c r="E13" s="107">
        <v>36297004453</v>
      </c>
      <c r="F13" s="107">
        <v>38610137543</v>
      </c>
      <c r="G13" s="3"/>
      <c r="H13" s="3"/>
      <c r="J13" s="40">
        <v>56410764067</v>
      </c>
      <c r="K13" s="40">
        <v>-23079139808</v>
      </c>
      <c r="L13" s="40"/>
      <c r="M13" s="40"/>
    </row>
    <row r="14" spans="1:13" s="6" customFormat="1" ht="38.25">
      <c r="A14" s="104" t="s">
        <v>56</v>
      </c>
      <c r="B14" s="104"/>
      <c r="C14" s="105" t="s">
        <v>314</v>
      </c>
      <c r="D14" s="106" t="s">
        <v>176</v>
      </c>
      <c r="E14" s="107">
        <v>169181516</v>
      </c>
      <c r="F14" s="107">
        <v>228103890</v>
      </c>
      <c r="G14" s="3"/>
      <c r="H14" s="3"/>
      <c r="J14" s="40">
        <v>406603459</v>
      </c>
      <c r="K14" s="40">
        <v>-263864955</v>
      </c>
      <c r="L14" s="40"/>
      <c r="M14" s="40"/>
    </row>
    <row r="15" spans="1:13" s="6" customFormat="1" ht="54.75" customHeight="1">
      <c r="A15" s="570"/>
      <c r="B15" s="53" t="s">
        <v>111</v>
      </c>
      <c r="C15" s="55" t="s">
        <v>315</v>
      </c>
      <c r="D15" s="52" t="s">
        <v>177</v>
      </c>
      <c r="E15" s="61">
        <v>169181516</v>
      </c>
      <c r="F15" s="61">
        <v>228103890</v>
      </c>
      <c r="G15" s="3"/>
      <c r="H15" s="3"/>
      <c r="J15" s="40">
        <v>406603459</v>
      </c>
      <c r="K15" s="40">
        <v>-263864955</v>
      </c>
      <c r="L15" s="40"/>
      <c r="M15" s="40"/>
    </row>
    <row r="16" spans="1:13" s="6" customFormat="1" ht="53.25" customHeight="1">
      <c r="A16" s="571"/>
      <c r="B16" s="53" t="s">
        <v>113</v>
      </c>
      <c r="C16" s="55" t="s">
        <v>316</v>
      </c>
      <c r="D16" s="52" t="s">
        <v>178</v>
      </c>
      <c r="E16" s="61"/>
      <c r="F16" s="61"/>
      <c r="G16" s="3"/>
      <c r="H16" s="3"/>
      <c r="J16" s="40">
        <v>0</v>
      </c>
      <c r="K16" s="40">
        <v>0</v>
      </c>
      <c r="L16" s="40"/>
      <c r="M16" s="40"/>
    </row>
    <row r="17" spans="1:13" s="6" customFormat="1" ht="51.75" customHeight="1">
      <c r="A17" s="104" t="s">
        <v>134</v>
      </c>
      <c r="B17" s="104"/>
      <c r="C17" s="105" t="s">
        <v>317</v>
      </c>
      <c r="D17" s="104" t="s">
        <v>179</v>
      </c>
      <c r="E17" s="107">
        <v>9461891144</v>
      </c>
      <c r="F17" s="107">
        <v>-2541236980</v>
      </c>
      <c r="G17" s="3"/>
      <c r="H17" s="3"/>
      <c r="J17" s="40">
        <v>-2147850000</v>
      </c>
      <c r="K17" s="40">
        <v>2147850000</v>
      </c>
      <c r="L17" s="40"/>
      <c r="M17" s="40"/>
    </row>
    <row r="18" spans="1:13" s="6" customFormat="1" ht="29.25" customHeight="1">
      <c r="A18" s="570"/>
      <c r="B18" s="52" t="s">
        <v>180</v>
      </c>
      <c r="C18" s="55" t="s">
        <v>318</v>
      </c>
      <c r="D18" s="52" t="s">
        <v>181</v>
      </c>
      <c r="E18" s="62">
        <v>16564526202</v>
      </c>
      <c r="F18" s="62">
        <v>9413927570</v>
      </c>
      <c r="G18" s="3"/>
      <c r="H18" s="3"/>
      <c r="J18" s="40">
        <v>0</v>
      </c>
      <c r="K18" s="40">
        <v>0</v>
      </c>
      <c r="L18" s="40"/>
      <c r="M18" s="40"/>
    </row>
    <row r="19" spans="1:13" s="6" customFormat="1" ht="29.25" customHeight="1">
      <c r="A19" s="571"/>
      <c r="B19" s="52" t="s">
        <v>182</v>
      </c>
      <c r="C19" s="55" t="s">
        <v>319</v>
      </c>
      <c r="D19" s="52" t="s">
        <v>183</v>
      </c>
      <c r="E19" s="62">
        <v>7102635058</v>
      </c>
      <c r="F19" s="62">
        <v>11955164550</v>
      </c>
      <c r="G19" s="3"/>
      <c r="H19" s="3"/>
      <c r="J19" s="40">
        <v>2147850000</v>
      </c>
      <c r="K19" s="40">
        <v>-2147850000</v>
      </c>
      <c r="L19" s="40"/>
      <c r="M19" s="40"/>
    </row>
    <row r="20" spans="1:13" s="42" customFormat="1" ht="39" customHeight="1">
      <c r="A20" s="104" t="s">
        <v>136</v>
      </c>
      <c r="B20" s="104"/>
      <c r="C20" s="108" t="s">
        <v>320</v>
      </c>
      <c r="D20" s="104" t="s">
        <v>184</v>
      </c>
      <c r="E20" s="107">
        <v>45928077113</v>
      </c>
      <c r="F20" s="107">
        <v>36297004453</v>
      </c>
      <c r="G20" s="41"/>
      <c r="H20" s="111">
        <v>0</v>
      </c>
      <c r="J20" s="40">
        <v>54669517526</v>
      </c>
      <c r="K20" s="40">
        <v>-21195154763</v>
      </c>
      <c r="L20" s="40"/>
      <c r="M20" s="40"/>
    </row>
    <row r="21" spans="1:13" s="6" customFormat="1">
      <c r="A21" s="56"/>
      <c r="B21" s="56"/>
      <c r="C21" s="57"/>
      <c r="D21" s="56"/>
      <c r="E21" s="58"/>
      <c r="F21" s="58"/>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545</v>
      </c>
      <c r="F33" s="4"/>
      <c r="G33" s="4"/>
      <c r="H33" s="4"/>
    </row>
    <row r="34" spans="1:8">
      <c r="A34" s="19" t="s">
        <v>546</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B8:C8"/>
    <mergeCell ref="D8:F8"/>
    <mergeCell ref="A1:F1"/>
    <mergeCell ref="A2:F2"/>
    <mergeCell ref="A3:G4"/>
    <mergeCell ref="A5:G5"/>
    <mergeCell ref="B7:C7"/>
    <mergeCell ref="D7:G7"/>
    <mergeCell ref="D9:F9"/>
    <mergeCell ref="D10:F10"/>
    <mergeCell ref="A12:B12"/>
    <mergeCell ref="A15:A16"/>
    <mergeCell ref="A18:A19"/>
    <mergeCell ref="B9:C9"/>
    <mergeCell ref="B10:C10"/>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K39"/>
  <sheetViews>
    <sheetView zoomScale="82" zoomScaleNormal="82" zoomScaleSheetLayoutView="85" zoomScalePageLayoutView="77" workbookViewId="0">
      <selection activeCell="H17" sqref="H17"/>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63" t="s">
        <v>561</v>
      </c>
      <c r="B1" s="563"/>
      <c r="C1" s="563"/>
      <c r="D1" s="563"/>
      <c r="E1" s="563"/>
      <c r="F1" s="563"/>
      <c r="G1" s="563"/>
      <c r="H1" s="563"/>
      <c r="I1" s="563"/>
      <c r="J1" s="563"/>
      <c r="K1" s="563"/>
    </row>
    <row r="2" spans="1:11" ht="28.5" customHeight="1">
      <c r="A2" s="564" t="s">
        <v>560</v>
      </c>
      <c r="B2" s="564"/>
      <c r="C2" s="564"/>
      <c r="D2" s="564"/>
      <c r="E2" s="564"/>
      <c r="F2" s="564"/>
      <c r="G2" s="564"/>
      <c r="H2" s="564"/>
      <c r="I2" s="564"/>
      <c r="J2" s="564"/>
      <c r="K2" s="564"/>
    </row>
    <row r="3" spans="1:11" ht="15" customHeight="1">
      <c r="A3" s="567" t="s">
        <v>254</v>
      </c>
      <c r="B3" s="567"/>
      <c r="C3" s="567"/>
      <c r="D3" s="567"/>
      <c r="E3" s="567"/>
      <c r="F3" s="567"/>
      <c r="G3" s="567"/>
      <c r="H3" s="567"/>
      <c r="I3" s="567"/>
      <c r="J3" s="567"/>
      <c r="K3" s="567"/>
    </row>
    <row r="4" spans="1:11">
      <c r="A4" s="567"/>
      <c r="B4" s="567"/>
      <c r="C4" s="567"/>
      <c r="D4" s="567"/>
      <c r="E4" s="567"/>
      <c r="F4" s="567"/>
      <c r="G4" s="567"/>
      <c r="H4" s="567"/>
      <c r="I4" s="567"/>
      <c r="J4" s="567"/>
      <c r="K4" s="567"/>
    </row>
    <row r="5" spans="1:11">
      <c r="A5" s="561" t="str">
        <f>'ngay thang'!B12</f>
        <v>Tại ngày 30 tháng 06 năm 2020/As at 30 June 2020</v>
      </c>
      <c r="B5" s="561"/>
      <c r="C5" s="561"/>
      <c r="D5" s="561"/>
      <c r="E5" s="561"/>
      <c r="F5" s="561"/>
      <c r="G5" s="561"/>
      <c r="H5" s="561"/>
      <c r="I5" s="561"/>
      <c r="J5" s="561"/>
      <c r="K5" s="561"/>
    </row>
    <row r="6" spans="1:11">
      <c r="A6" s="51"/>
      <c r="B6" s="51"/>
      <c r="C6" s="51"/>
      <c r="D6" s="51"/>
      <c r="E6" s="51"/>
      <c r="F6" s="3"/>
      <c r="G6" s="18"/>
      <c r="H6" s="18"/>
      <c r="I6" s="18"/>
      <c r="J6" s="18"/>
      <c r="K6" s="18"/>
    </row>
    <row r="7" spans="1:11" ht="31.5" customHeight="1">
      <c r="A7" s="565" t="s">
        <v>263</v>
      </c>
      <c r="B7" s="565"/>
      <c r="C7" s="39"/>
      <c r="D7" s="578" t="s">
        <v>544</v>
      </c>
      <c r="E7" s="578"/>
      <c r="F7" s="578"/>
      <c r="G7" s="578"/>
      <c r="H7" s="578"/>
      <c r="I7" s="578"/>
      <c r="J7" s="578"/>
      <c r="K7" s="18"/>
    </row>
    <row r="8" spans="1:11" ht="31.5" customHeight="1">
      <c r="A8" s="568" t="s">
        <v>262</v>
      </c>
      <c r="B8" s="568"/>
      <c r="C8" s="39"/>
      <c r="D8" s="579" t="s">
        <v>267</v>
      </c>
      <c r="E8" s="579"/>
      <c r="F8" s="579"/>
      <c r="G8" s="579"/>
      <c r="H8" s="579"/>
      <c r="I8" s="579"/>
      <c r="J8" s="579"/>
      <c r="K8" s="18"/>
    </row>
    <row r="9" spans="1:11" ht="31.5" customHeight="1">
      <c r="A9" s="565" t="s">
        <v>265</v>
      </c>
      <c r="B9" s="565"/>
      <c r="C9" s="39"/>
      <c r="D9" s="578" t="s">
        <v>352</v>
      </c>
      <c r="E9" s="578"/>
      <c r="F9" s="578"/>
      <c r="G9" s="578"/>
      <c r="H9" s="578"/>
      <c r="I9" s="578"/>
      <c r="J9" s="578"/>
      <c r="K9" s="18"/>
    </row>
    <row r="10" spans="1:11" ht="31.5" customHeight="1">
      <c r="A10" s="568" t="s">
        <v>266</v>
      </c>
      <c r="B10" s="568"/>
      <c r="C10" s="39"/>
      <c r="D10" s="580" t="str">
        <f>'ngay thang'!B14</f>
        <v>Ngày 04 tháng 07 năm 2020
04 Jul 2020</v>
      </c>
      <c r="E10" s="579"/>
      <c r="F10" s="579"/>
      <c r="G10" s="579"/>
      <c r="H10" s="579"/>
      <c r="I10" s="579"/>
      <c r="J10" s="579"/>
      <c r="K10" s="18"/>
    </row>
    <row r="11" spans="1:11">
      <c r="A11" s="22"/>
      <c r="B11" s="18"/>
      <c r="C11" s="18"/>
      <c r="D11" s="18"/>
      <c r="E11" s="18"/>
      <c r="F11" s="18"/>
      <c r="G11" s="18"/>
      <c r="H11" s="18"/>
      <c r="I11" s="18"/>
      <c r="J11" s="18"/>
      <c r="K11" s="18"/>
    </row>
    <row r="12" spans="1:11" s="23" customFormat="1" ht="29.25" customHeight="1">
      <c r="A12" s="572" t="s">
        <v>225</v>
      </c>
      <c r="B12" s="572" t="s">
        <v>226</v>
      </c>
      <c r="C12" s="576" t="s">
        <v>215</v>
      </c>
      <c r="D12" s="572" t="s">
        <v>249</v>
      </c>
      <c r="E12" s="572" t="s">
        <v>227</v>
      </c>
      <c r="F12" s="572" t="s">
        <v>228</v>
      </c>
      <c r="G12" s="572" t="s">
        <v>229</v>
      </c>
      <c r="H12" s="574" t="s">
        <v>230</v>
      </c>
      <c r="I12" s="575"/>
      <c r="J12" s="574" t="s">
        <v>233</v>
      </c>
      <c r="K12" s="575"/>
    </row>
    <row r="13" spans="1:11" s="23" customFormat="1" ht="51">
      <c r="A13" s="573"/>
      <c r="B13" s="573"/>
      <c r="C13" s="577"/>
      <c r="D13" s="573"/>
      <c r="E13" s="573"/>
      <c r="F13" s="573"/>
      <c r="G13" s="573"/>
      <c r="H13" s="102" t="s">
        <v>231</v>
      </c>
      <c r="I13" s="102" t="s">
        <v>232</v>
      </c>
      <c r="J13" s="102" t="s">
        <v>234</v>
      </c>
      <c r="K13" s="102"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4"/>
      <c r="B24" s="59"/>
      <c r="C24" s="59"/>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545</v>
      </c>
      <c r="J36" s="18"/>
      <c r="K36" s="18"/>
    </row>
    <row r="37" spans="1:11">
      <c r="A37" s="19" t="s">
        <v>546</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A8:B8"/>
    <mergeCell ref="A10:B10"/>
    <mergeCell ref="A9:B9"/>
    <mergeCell ref="D8:J8"/>
    <mergeCell ref="D9:J9"/>
    <mergeCell ref="D10:J10"/>
    <mergeCell ref="A1:K1"/>
    <mergeCell ref="A2:K2"/>
    <mergeCell ref="A3:K4"/>
    <mergeCell ref="A5:K5"/>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njmh6XrIsesarqi2ODJTDkVkEjI=</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UDhTK4YHMWmc46PzYOBaRHHVuPk=</DigestValue>
    </Reference>
  </SignedInfo>
  <SignatureValue>hNGHVv9j9ORm0JB7Znlhbba4/ybuiI/aR7yFEERikvReI/kkUXb2S71OfqeNyprP0xyG+pAjfupK
gTD8LFfGD9pJk2APDwIlDbsAW9MUyvvzqJOn1XlIZd9fb8OLzUow0BumGrIAy1Fna9UN2kCCdj2I
+QGaYtryMuNHqnP9ssQ=</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0.bin?ContentType=application/vnd.openxmlformats-officedocument.spreadsheetml.printerSettings">
        <DigestMethod Algorithm="http://www.w3.org/2000/09/xmldsig#sha1"/>
        <DigestValue>TfJd3xg5ZvsXr4P1/jGxhECTu5k=</DigestValue>
      </Reference>
      <Reference URI="/xl/externalLinks/externalLink1.xml?ContentType=application/vnd.openxmlformats-officedocument.spreadsheetml.externalLink+xml">
        <DigestMethod Algorithm="http://www.w3.org/2000/09/xmldsig#sha1"/>
        <DigestValue>+zR5K9ViO0o0/Naw5r+LKx28dq8=</DigestValue>
      </Reference>
      <Reference URI="/xl/printerSettings/printerSettings4.bin?ContentType=application/vnd.openxmlformats-officedocument.spreadsheetml.printerSettings">
        <DigestMethod Algorithm="http://www.w3.org/2000/09/xmldsig#sha1"/>
        <DigestValue>sgMs87X4xuvP1mTbgJ538uPe8vM=</DigestValue>
      </Reference>
      <Reference URI="/xl/worksheets/sheet8.xml?ContentType=application/vnd.openxmlformats-officedocument.spreadsheetml.worksheet+xml">
        <DigestMethod Algorithm="http://www.w3.org/2000/09/xmldsig#sha1"/>
        <DigestValue>RNs2w2jlJy6SMMobI+GXpFpF+sQ=</DigestValue>
      </Reference>
      <Reference URI="/xl/worksheets/sheet7.xml?ContentType=application/vnd.openxmlformats-officedocument.spreadsheetml.worksheet+xml">
        <DigestMethod Algorithm="http://www.w3.org/2000/09/xmldsig#sha1"/>
        <DigestValue>eszWRQPHBqU/tC7XxIIpn4HeYGc=</DigestValue>
      </Reference>
      <Reference URI="/xl/worksheets/sheet10.xml?ContentType=application/vnd.openxmlformats-officedocument.spreadsheetml.worksheet+xml">
        <DigestMethod Algorithm="http://www.w3.org/2000/09/xmldsig#sha1"/>
        <DigestValue>RP9Ax7WhkhWXCSrNsoN+mwCi9A0=</DigestValue>
      </Reference>
      <Reference URI="/xl/worksheets/sheet6.xml?ContentType=application/vnd.openxmlformats-officedocument.spreadsheetml.worksheet+xml">
        <DigestMethod Algorithm="http://www.w3.org/2000/09/xmldsig#sha1"/>
        <DigestValue>NrYnooSnIo7R5BkAZhAv99kBQYg=</DigestValue>
      </Reference>
      <Reference URI="/xl/printerSettings/printerSettings1.bin?ContentType=application/vnd.openxmlformats-officedocument.spreadsheetml.printerSettings">
        <DigestMethod Algorithm="http://www.w3.org/2000/09/xmldsig#sha1"/>
        <DigestValue>sgMs87X4xuvP1mTbgJ538uPe8vM=</DigestValue>
      </Reference>
      <Reference URI="/xl/worksheets/sheet9.xml?ContentType=application/vnd.openxmlformats-officedocument.spreadsheetml.worksheet+xml">
        <DigestMethod Algorithm="http://www.w3.org/2000/09/xmldsig#sha1"/>
        <DigestValue>q+ktvcdj9UF1or/8W7VYt3fgGzM=</DigestValue>
      </Reference>
      <Reference URI="/xl/printerSettings/printerSettings2.bin?ContentType=application/vnd.openxmlformats-officedocument.spreadsheetml.printerSettings">
        <DigestMethod Algorithm="http://www.w3.org/2000/09/xmldsig#sha1"/>
        <DigestValue>sgMs87X4xuvP1mTbgJ538uPe8vM=</DigestValue>
      </Reference>
      <Reference URI="/xl/printerSettings/printerSettings6.bin?ContentType=application/vnd.openxmlformats-officedocument.spreadsheetml.printerSettings">
        <DigestMethod Algorithm="http://www.w3.org/2000/09/xmldsig#sha1"/>
        <DigestValue>sgMs87X4xuvP1mTbgJ538uPe8vM=</DigestValue>
      </Reference>
      <Reference URI="/xl/printerSettings/printerSettings5.bin?ContentType=application/vnd.openxmlformats-officedocument.spreadsheetml.printerSettings">
        <DigestMethod Algorithm="http://www.w3.org/2000/09/xmldsig#sha1"/>
        <DigestValue>sgMs87X4xuvP1mTbgJ538uPe8vM=</DigestValue>
      </Reference>
      <Reference URI="/xl/printerSettings/printerSettings11.bin?ContentType=application/vnd.openxmlformats-officedocument.spreadsheetml.printerSettings">
        <DigestMethod Algorithm="http://www.w3.org/2000/09/xmldsig#sha1"/>
        <DigestValue>TfJd3xg5ZvsXr4P1/jGxhECTu5k=</DigestValue>
      </Reference>
      <Reference URI="/xl/printerSettings/printerSettings12.bin?ContentType=application/vnd.openxmlformats-officedocument.spreadsheetml.printerSettings">
        <DigestMethod Algorithm="http://www.w3.org/2000/09/xmldsig#sha1"/>
        <DigestValue>TfJd3xg5ZvsXr4P1/jGxhECTu5k=</DigestValue>
      </Reference>
      <Reference URI="/xl/calcChain.xml?ContentType=application/vnd.openxmlformats-officedocument.spreadsheetml.calcChain+xml">
        <DigestMethod Algorithm="http://www.w3.org/2000/09/xmldsig#sha1"/>
        <DigestValue>BDaSqp0l7oXXcXdWkaaf9ycqo4U=</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7.bin?ContentType=application/vnd.openxmlformats-officedocument.spreadsheetml.printerSettings">
        <DigestMethod Algorithm="http://www.w3.org/2000/09/xmldsig#sha1"/>
        <DigestValue>TfJd3xg5ZvsXr4P1/jGxhECTu5k=</DigestValue>
      </Reference>
      <Reference URI="/xl/printerSettings/printerSettings3.bin?ContentType=application/vnd.openxmlformats-officedocument.spreadsheetml.printerSettings">
        <DigestMethod Algorithm="http://www.w3.org/2000/09/xmldsig#sha1"/>
        <DigestValue>sgMs87X4xuvP1mTbgJ538uPe8vM=</DigestValue>
      </Reference>
      <Reference URI="/xl/comments1.xml?ContentType=application/vnd.openxmlformats-officedocument.spreadsheetml.comments+xml">
        <DigestMethod Algorithm="http://www.w3.org/2000/09/xmldsig#sha1"/>
        <DigestValue>F6k7CC57ljAPw41LBg5XpyJD66A=</DigestValue>
      </Reference>
      <Reference URI="/xl/worksheets/sheet11.xml?ContentType=application/vnd.openxmlformats-officedocument.spreadsheetml.worksheet+xml">
        <DigestMethod Algorithm="http://www.w3.org/2000/09/xmldsig#sha1"/>
        <DigestValue>75NbhbY5lAjCA+PdwQytRnK0Vxo=</DigestValue>
      </Reference>
      <Reference URI="/xl/worksheets/sheet5.xml?ContentType=application/vnd.openxmlformats-officedocument.spreadsheetml.worksheet+xml">
        <DigestMethod Algorithm="http://www.w3.org/2000/09/xmldsig#sha1"/>
        <DigestValue>Uw8xzld4w+fUJXDR7Z2R1y+lbCs=</DigestValue>
      </Reference>
      <Reference URI="/xl/drawings/vmlDrawing1.vml?ContentType=application/vnd.openxmlformats-officedocument.vmlDrawing">
        <DigestMethod Algorithm="http://www.w3.org/2000/09/xmldsig#sha1"/>
        <DigestValue>V59HjLrfhGp/fgpCJ4dP+1unX/Q=</DigestValue>
      </Reference>
      <Reference URI="/xl/worksheets/sheet1.xml?ContentType=application/vnd.openxmlformats-officedocument.spreadsheetml.worksheet+xml">
        <DigestMethod Algorithm="http://www.w3.org/2000/09/xmldsig#sha1"/>
        <DigestValue>K8NxRb+cw9KSINdnZXkuVQW6V1M=</DigestValue>
      </Reference>
      <Reference URI="/xl/worksheets/sheet13.xml?ContentType=application/vnd.openxmlformats-officedocument.spreadsheetml.worksheet+xml">
        <DigestMethod Algorithm="http://www.w3.org/2000/09/xmldsig#sha1"/>
        <DigestValue>9p+5Q48OVRQIe+jcxukK0UaxjhY=</DigestValue>
      </Reference>
      <Reference URI="/xl/worksheets/sheet3.xml?ContentType=application/vnd.openxmlformats-officedocument.spreadsheetml.worksheet+xml">
        <DigestMethod Algorithm="http://www.w3.org/2000/09/xmldsig#sha1"/>
        <DigestValue>alUrOMmXXmlk3FZ7aGlpt7Ym0QE=</DigestValue>
      </Reference>
      <Reference URI="/xl/sharedStrings.xml?ContentType=application/vnd.openxmlformats-officedocument.spreadsheetml.sharedStrings+xml">
        <DigestMethod Algorithm="http://www.w3.org/2000/09/xmldsig#sha1"/>
        <DigestValue>c3yrafVNL+U5UshIQ8Cgy6JMSx8=</DigestValue>
      </Reference>
      <Reference URI="/xl/worksheets/sheet2.xml?ContentType=application/vnd.openxmlformats-officedocument.spreadsheetml.worksheet+xml">
        <DigestMethod Algorithm="http://www.w3.org/2000/09/xmldsig#sha1"/>
        <DigestValue>6S2K1/M46Y1vufjc0u1zi20olo8=</DigestValue>
      </Reference>
      <Reference URI="/xl/worksheets/sheet4.xml?ContentType=application/vnd.openxmlformats-officedocument.spreadsheetml.worksheet+xml">
        <DigestMethod Algorithm="http://www.w3.org/2000/09/xmldsig#sha1"/>
        <DigestValue>7VErUvE5rvlJafIiiJLaZoDa6kg=</DigestValue>
      </Reference>
      <Reference URI="/xl/theme/theme1.xml?ContentType=application/vnd.openxmlformats-officedocument.theme+xml">
        <DigestMethod Algorithm="http://www.w3.org/2000/09/xmldsig#sha1"/>
        <DigestValue>NsGQd4zkfAo45tTojIjmao8K8AU=</DigestValue>
      </Reference>
      <Reference URI="/xl/drawings/drawing1.xml?ContentType=application/vnd.openxmlformats-officedocument.drawing+xml">
        <DigestMethod Algorithm="http://www.w3.org/2000/09/xmldsig#sha1"/>
        <DigestValue>J6KqNw4J+b9NP+FDd/PZIWF9U1U=</DigestValue>
      </Reference>
      <Reference URI="/xl/worksheets/sheet12.xml?ContentType=application/vnd.openxmlformats-officedocument.spreadsheetml.worksheet+xml">
        <DigestMethod Algorithm="http://www.w3.org/2000/09/xmldsig#sha1"/>
        <DigestValue>/cRzDc126qqsbRECj9rIXZNtVd8=</DigestValue>
      </Reference>
      <Reference URI="/xl/media/image1.png?ContentType=image/png">
        <DigestMethod Algorithm="http://www.w3.org/2000/09/xmldsig#sha1"/>
        <DigestValue>lM2Md+1JslHzEzwa4yLeIXnbMIc=</DigestValue>
      </Reference>
      <Reference URI="/xl/workbook.xml?ContentType=application/vnd.openxmlformats-officedocument.spreadsheetml.sheet.main+xml">
        <DigestMethod Algorithm="http://www.w3.org/2000/09/xmldsig#sha1"/>
        <DigestValue>Bv9LIXyvghfAvG9LHM5XjX0tf98=</DigestValue>
      </Reference>
      <Reference URI="/xl/styles.xml?ContentType=application/vnd.openxmlformats-officedocument.spreadsheetml.styles+xml">
        <DigestMethod Algorithm="http://www.w3.org/2000/09/xmldsig#sha1"/>
        <DigestValue>QP4IMwOLtWk9XPhcfZPgg4DBD1c=</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2020-07-03T11:26:56Z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2020-07-03T11:26:56Z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linhtt88</cp:lastModifiedBy>
  <cp:lastPrinted>2020-07-03T08:45:14Z</cp:lastPrinted>
  <dcterms:created xsi:type="dcterms:W3CDTF">2013-10-21T08:38:47Z</dcterms:created>
  <dcterms:modified xsi:type="dcterms:W3CDTF">2020-07-03T11:37:26Z</dcterms:modified>
</cp:coreProperties>
</file>