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165" windowWidth="15600" windowHeight="9795" tabRatio="944" firstSheet="2" activeTab="4"/>
  </bookViews>
  <sheets>
    <sheet name="ngay thang" sheetId="19" r:id="rId1"/>
    <sheet name="BCthunhap" sheetId="16" r:id="rId2"/>
    <sheet name="BCtinhhinhtaichinh" sheetId="17" r:id="rId3"/>
    <sheet name="BCTaiSan_06027" sheetId="9" r:id="rId4"/>
    <sheet name="BCKetQuaHoatDong_06028" sheetId="10" r:id="rId5"/>
    <sheet name="BCDanhMucDauTu_06029" sheetId="11" r:id="rId6"/>
    <sheet name="Khac_06030" sheetId="12" r:id="rId7"/>
    <sheet name="GiaTriTaiSanRong_06129" sheetId="14" r:id="rId8"/>
    <sheet name="BCHoatDongVay_06026" sheetId="8" r:id="rId9"/>
    <sheet name="BC Han muc nuoc ngoai" sheetId="20" r:id="rId10"/>
    <sheet name="BC TS DT nuoc ngoai" sheetId="21" r:id="rId11"/>
    <sheet name="BCKetQuaHoatDong DT nuoc ngoai" sheetId="22" r:id="rId12"/>
    <sheet name="BCDanhMucDauTu DT nuoc ngoai" sheetId="23" r:id="rId13"/>
  </sheets>
  <externalReferences>
    <externalReference r:id="rId14"/>
  </externalReferences>
  <definedNames>
    <definedName name="_xlnm._FilterDatabase" localSheetId="9" hidden="1">#REF!</definedName>
    <definedName name="_xlnm._FilterDatabase" localSheetId="10" hidden="1">#REF!</definedName>
    <definedName name="_xlnm._FilterDatabase" localSheetId="12" hidden="1">#REF!</definedName>
    <definedName name="_xlnm._FilterDatabase" localSheetId="11" hidden="1">#REF!</definedName>
    <definedName name="_xlnm._FilterDatabase" hidden="1">#REF!</definedName>
    <definedName name="_xlnm.Print_Area" localSheetId="9">'BC Han muc nuoc ngoai'!$A$1:$D$40</definedName>
    <definedName name="_xlnm.Print_Area" localSheetId="10">'BC TS DT nuoc ngoai'!$A$1:$G$44</definedName>
    <definedName name="_xlnm.Print_Area" localSheetId="12">'BCDanhMucDauTu DT nuoc ngoai'!$A$1:$H$51</definedName>
    <definedName name="_xlnm.Print_Area" localSheetId="5">BCDanhMucDauTu_06029!$A$1:$G$73</definedName>
    <definedName name="_xlnm.Print_Area" localSheetId="8">BCHoatDongVay_06026!$A$1:$K$38</definedName>
    <definedName name="_xlnm.Print_Area" localSheetId="11">'BCKetQuaHoatDong DT nuoc ngoai'!$A$1:$G$41</definedName>
    <definedName name="_xlnm.Print_Area" localSheetId="4">BCKetQuaHoatDong_06028!$A$1:$F$66</definedName>
    <definedName name="_xlnm.Print_Area" localSheetId="3">BCTaiSan_06027!$A$1:$F$73</definedName>
    <definedName name="_xlnm.Print_Area" localSheetId="1">BCthunhap!$A$1:$G$62</definedName>
    <definedName name="_xlnm.Print_Area" localSheetId="2">BCtinhhinhtaichinh!$A$1:$E$75</definedName>
    <definedName name="_xlnm.Print_Area" localSheetId="7">GiaTriTaiSanRong_06129!$A$1:$F$35</definedName>
    <definedName name="_xlnm.Print_Area" localSheetId="6">Khac_06030!$A$1:$F$53</definedName>
    <definedName name="_xlnm.Print_Titles" localSheetId="10">'BC TS DT nuoc ngoai'!$13:$13</definedName>
    <definedName name="_xlnm.Print_Titles" localSheetId="12">'BCDanhMucDauTu DT nuoc ngoai'!$12:$12</definedName>
    <definedName name="_xlnm.Print_Titles" localSheetId="5">BCDanhMucDauTu_06029!$13:$13</definedName>
    <definedName name="_xlnm.Print_Titles" localSheetId="11">'BCKetQuaHoatDong DT nuoc ngoai'!$12:$12</definedName>
    <definedName name="_xlnm.Print_Titles" localSheetId="4">BCKetQuaHoatDong_06028!$13:$13</definedName>
    <definedName name="_xlnm.Print_Titles" localSheetId="3">BCTaiSan_06027!$13:$13</definedName>
    <definedName name="_xlnm.Print_Titles" localSheetId="1">BCthunhap!$12:$13</definedName>
    <definedName name="_xlnm.Print_Titles" localSheetId="2">BCtinhhinhtaichinh!$12:$12</definedName>
    <definedName name="_xlnm.Print_Titles" localSheetId="6">Khac_06030!$13:$13</definedName>
  </definedNames>
  <calcPr calcId="145621"/>
</workbook>
</file>

<file path=xl/calcChain.xml><?xml version="1.0" encoding="utf-8"?>
<calcChain xmlns="http://schemas.openxmlformats.org/spreadsheetml/2006/main">
  <c r="E33" i="11" l="1"/>
  <c r="E32" i="11"/>
  <c r="E31" i="11"/>
  <c r="E30" i="11"/>
  <c r="E29" i="11"/>
  <c r="E28" i="11"/>
  <c r="E27" i="11"/>
  <c r="E26" i="11"/>
  <c r="E25" i="11"/>
  <c r="E24" i="11"/>
  <c r="E23" i="11"/>
  <c r="E22" i="11"/>
  <c r="F56" i="11" l="1"/>
  <c r="F34" i="11"/>
  <c r="F38" i="11" s="1"/>
  <c r="D34" i="11"/>
  <c r="D38" i="11" s="1"/>
  <c r="F57" i="11" l="1"/>
  <c r="B3" i="19"/>
  <c r="B5" i="19"/>
  <c r="G29" i="10"/>
  <c r="H30" i="16"/>
  <c r="H23" i="16"/>
  <c r="F48" i="11"/>
  <c r="A5" i="20"/>
  <c r="A4" i="21" s="1"/>
  <c r="A4" i="23"/>
  <c r="A4" i="22"/>
  <c r="C10" i="20"/>
  <c r="C9" i="21" s="1"/>
  <c r="C9" i="23"/>
  <c r="C9" i="22"/>
  <c r="F51" i="17" l="1"/>
  <c r="G30" i="10" l="1"/>
  <c r="B4" i="19" l="1"/>
  <c r="C4" i="19" l="1"/>
  <c r="C3" i="19"/>
  <c r="G29" i="11" l="1"/>
  <c r="G31" i="11"/>
  <c r="G23" i="11"/>
  <c r="G49" i="11"/>
  <c r="G33" i="11"/>
  <c r="G54" i="11"/>
  <c r="G50" i="11"/>
  <c r="G46" i="11"/>
  <c r="G42" i="11"/>
  <c r="G38" i="11"/>
  <c r="G32" i="11"/>
  <c r="G28" i="11"/>
  <c r="G24" i="11"/>
  <c r="G55" i="11"/>
  <c r="G51" i="11"/>
  <c r="G47" i="11"/>
  <c r="G43" i="11"/>
  <c r="G39" i="11"/>
  <c r="G35" i="11"/>
  <c r="G25" i="11"/>
  <c r="G56" i="11"/>
  <c r="G52" i="11"/>
  <c r="G48" i="11"/>
  <c r="G44" i="11"/>
  <c r="G40" i="11"/>
  <c r="G36" i="11"/>
  <c r="G30" i="11"/>
  <c r="G26" i="11"/>
  <c r="G22" i="11"/>
  <c r="G34" i="11"/>
  <c r="G57" i="11"/>
  <c r="G53" i="11"/>
  <c r="G45" i="11"/>
  <c r="G41" i="11"/>
  <c r="G37" i="11"/>
  <c r="G27" i="11"/>
  <c r="C6" i="19"/>
  <c r="C7" i="19"/>
  <c r="B2" i="19" l="1"/>
  <c r="C5" i="19"/>
  <c r="C2" i="19"/>
  <c r="A5" i="8" l="1"/>
  <c r="D10" i="8"/>
  <c r="D10" i="14"/>
  <c r="A5" i="14"/>
  <c r="A5" i="12"/>
  <c r="C10" i="12"/>
  <c r="C10" i="11"/>
  <c r="A5" i="11"/>
  <c r="C10" i="10"/>
  <c r="A5" i="10"/>
  <c r="C10" i="9"/>
  <c r="A5" i="9"/>
  <c r="E12" i="17"/>
  <c r="D12" i="17"/>
  <c r="B10" i="17"/>
  <c r="A5" i="17"/>
  <c r="A5" i="16"/>
  <c r="B10" i="16"/>
</calcChain>
</file>

<file path=xl/comments1.xml><?xml version="1.0" encoding="utf-8"?>
<comments xmlns="http://schemas.openxmlformats.org/spreadsheetml/2006/main">
  <authors>
    <author>QuynhLan</author>
  </authors>
  <commentList>
    <comment ref="D30" authorId="0">
      <text>
        <r>
          <rPr>
            <b/>
            <sz val="9"/>
            <color indexed="81"/>
            <rFont val="Tahoma"/>
            <family val="2"/>
            <charset val="163"/>
          </rPr>
          <t>QuynhLan:</t>
        </r>
        <r>
          <rPr>
            <sz val="9"/>
            <color indexed="81"/>
            <rFont val="Tahoma"/>
            <family val="2"/>
            <charset val="163"/>
          </rPr>
          <t xml:space="preserve">
BROKER FEE, PHI TRAI PHIEU</t>
        </r>
      </text>
    </comment>
  </commentList>
</comments>
</file>

<file path=xl/sharedStrings.xml><?xml version="1.0" encoding="utf-8"?>
<sst xmlns="http://schemas.openxmlformats.org/spreadsheetml/2006/main" count="1096" uniqueCount="657">
  <si>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</si>
  <si>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</si>
  <si>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</si>
  <si>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</si>
  <si>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</si>
  <si>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</si>
  <si>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</si>
  <si>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</si>
  <si>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</si>
  <si>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</si>
  <si>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</si>
  <si>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</si>
  <si>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</si>
  <si>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</si>
  <si>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</si>
  <si>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</si>
  <si>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</si>
  <si>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</si>
  <si>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</si>
  <si>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</si>
  <si>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</si>
  <si>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</si>
  <si>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</si>
  <si>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</si>
  <si>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</si>
  <si>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</si>
  <si>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</si>
  <si>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</si>
  <si>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</si>
  <si>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</si>
  <si>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</si>
  <si>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</si>
  <si>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</si>
  <si>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</si>
  <si>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</si>
  <si>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</si>
  <si>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</si>
  <si>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</si>
  <si>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</si>
  <si>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</si>
  <si>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</si>
  <si>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</si>
  <si>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</si>
  <si>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</si>
  <si>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</si>
  <si>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</si>
  <si>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</si>
  <si>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</si>
  <si>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</si>
  <si>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</si>
  <si>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</si>
  <si>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</si>
  <si>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</si>
  <si>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</si>
  <si>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</si>
  <si>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</si>
  <si>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</si>
  <si>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</si>
  <si>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</si>
  <si>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</si>
  <si>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</si>
  <si>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</si>
  <si>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</si>
  <si>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</si>
  <si>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</si>
  <si>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</si>
  <si>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</si>
  <si>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</si>
  <si>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</si>
  <si>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</si>
  <si>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</si>
  <si>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</si>
  <si>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</si>
  <si>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</si>
  <si>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</si>
  <si>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</si>
  <si>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</si>
  <si>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</si>
  <si>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</si>
  <si>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</si>
  <si>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</si>
  <si>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</si>
  <si>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</si>
  <si>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</si>
  <si>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</si>
  <si>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</si>
  <si>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</si>
  <si>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</si>
  <si>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</si>
  <si>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</si>
  <si>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</si>
  <si>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</si>
  <si>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</si>
  <si>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2204</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</si>
  <si>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</si>
  <si>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</si>
  <si>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</si>
  <si>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</si>
  <si>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</si>
  <si>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</si>
  <si>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</si>
  <si>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</si>
  <si>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</si>
  <si>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</si>
  <si>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</si>
  <si>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</si>
  <si>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</si>
  <si>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</si>
  <si>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</si>
  <si>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</si>
  <si>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</si>
  <si>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</si>
  <si>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</si>
  <si>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</si>
  <si>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</si>
  <si>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</si>
  <si>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</si>
  <si>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</si>
  <si>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</si>
  <si>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</si>
  <si>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</si>
  <si>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</si>
  <si>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</si>
  <si>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</si>
  <si>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</si>
  <si>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</si>
  <si>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</si>
  <si>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</si>
  <si>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</si>
  <si>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</si>
  <si>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</si>
  <si>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</si>
  <si>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</si>
  <si>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</si>
  <si>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</si>
  <si>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</si>
  <si>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</si>
  <si>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</si>
  <si>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</si>
  <si>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</si>
  <si>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</si>
  <si>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</si>
  <si>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</si>
  <si>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</si>
  <si>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</si>
  <si>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2240</t>
  </si>
  <si>
    <t>2239.3</t>
  </si>
  <si>
    <t>2239.4</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</si>
  <si>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</si>
  <si>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</si>
  <si>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</si>
  <si>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</si>
  <si>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</si>
  <si>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</si>
  <si>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</si>
  <si>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</si>
  <si>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</si>
  <si>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</si>
  <si>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</si>
  <si>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</si>
  <si>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</si>
  <si>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</si>
  <si>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</si>
  <si>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</si>
  <si>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</si>
  <si>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</si>
  <si>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</si>
  <si>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</si>
  <si>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</si>
  <si>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</si>
  <si>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</si>
  <si>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</si>
  <si>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</si>
  <si>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</si>
  <si>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2285</t>
  </si>
  <si>
    <t>4060</t>
  </si>
  <si>
    <t>4061</t>
  </si>
  <si>
    <t>4062</t>
  </si>
  <si>
    <t>4063</t>
  </si>
  <si>
    <t>4064</t>
  </si>
  <si>
    <t>III.1</t>
  </si>
  <si>
    <t>4065</t>
  </si>
  <si>
    <t>III.2</t>
  </si>
  <si>
    <t>4066</t>
  </si>
  <si>
    <t>4067</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</si>
  <si>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</si>
  <si>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</si>
  <si>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</si>
  <si>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</si>
  <si>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</si>
  <si>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</si>
  <si>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</si>
  <si>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</si>
  <si>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</si>
  <si>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</si>
  <si>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</si>
  <si>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</si>
  <si>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</si>
  <si>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</si>
  <si>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</si>
  <si>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</si>
  <si>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</si>
  <si>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</si>
  <si>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</si>
  <si>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</si>
  <si>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</si>
  <si>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</si>
  <si>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</si>
  <si>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</si>
  <si>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</si>
  <si>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</si>
  <si>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</si>
  <si>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</si>
  <si>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</si>
  <si>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</si>
  <si>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</si>
  <si>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</si>
  <si>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</si>
  <si>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</si>
  <si>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</si>
  <si>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</si>
  <si>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Phụ lục 26. Mẫu báo cáo thay đổi giá trị tài sản ròng, giao dịch chứng chỉ quỹ
Appendix 26. Report on change of Net Asset Value, trading of Fund Certificate</t>
  </si>
  <si>
    <t>Nội dung
Item</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</si>
  <si>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</si>
  <si>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</si>
  <si>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</si>
  <si>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</si>
  <si>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</si>
  <si>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</si>
  <si>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</si>
  <si>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</si>
  <si>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</si>
  <si>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</si>
  <si>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</si>
  <si>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</si>
  <si>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</si>
  <si>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</si>
  <si>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</si>
  <si>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</si>
  <si>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</si>
  <si>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</si>
  <si>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</si>
  <si>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</si>
  <si>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</si>
  <si>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</si>
  <si>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</si>
  <si>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</si>
  <si>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</si>
  <si>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</si>
  <si>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</si>
  <si>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</si>
  <si>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</si>
  <si>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</si>
  <si>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Check thang trc</t>
  </si>
  <si>
    <t>BÁO CÁO HOẠT ĐỘNG VAY, GIAO DỊCH MUA BÁN LẠI CỦA QUỸ
REPORT ON BORROWING OPERATION, REPO/REVERSE REPO TRANSACTIONS OF THE FUND</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</si>
  <si>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</si>
  <si>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</si>
  <si>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</si>
  <si>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</si>
  <si>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</si>
  <si>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</si>
  <si>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</si>
  <si>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</si>
  <si>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</si>
  <si>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</si>
  <si>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</si>
  <si>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</si>
  <si>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r>
      <rPr>
        <b/>
        <sz val="10"/>
        <color indexed="8"/>
        <rFont val="Tahoma"/>
        <family val="2"/>
      </rPr>
      <t>Ngân Hàng TMCP Đầu tư và Phát triển Việt Nam - Chi nhánh Hà Thành</t>
    </r>
    <r>
      <rPr>
        <sz val="10"/>
        <color indexed="8"/>
        <rFont val="Tahoma"/>
        <family val="2"/>
      </rPr>
      <t xml:space="preserve">
Bank for Investment and Development of Vietnam Jsc - Hathanh Branch</t>
    </r>
  </si>
  <si>
    <t>132</t>
  </si>
  <si>
    <t>135</t>
  </si>
  <si>
    <t>Tài sản
Assets</t>
  </si>
  <si>
    <t>2208.1</t>
  </si>
  <si>
    <t>Tiền bán trái phiếu chờ thu
Receivables from bonds</t>
  </si>
  <si>
    <t>2208.2</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</si>
  <si>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</si>
  <si>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</si>
  <si>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</si>
  <si>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</si>
  <si>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</si>
  <si>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</si>
  <si>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</si>
  <si>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</si>
  <si>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</si>
  <si>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II </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</si>
  <si>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</si>
  <si>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</si>
  <si>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</si>
  <si>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</si>
  <si>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</si>
  <si>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Tỷ lệ phí quản lý trả cho công ty quản lý quỹ/Giá trị tài sản ròng trung bình trong kỳ (%)
</t>
    </r>
    <r>
      <rPr>
        <i/>
        <sz val="10"/>
        <rFont val="Tahoma"/>
        <family val="2"/>
      </rPr>
      <t>Management expense over average NAV ratio (%)</t>
    </r>
  </si>
  <si>
    <r>
      <t xml:space="preserve">Tỷ lệ phí lưu ký, giám sát trả cho NHGS/Giá trị tài sản ròng trung bình trong kỳ (%)
</t>
    </r>
    <r>
      <rPr>
        <i/>
        <sz val="10"/>
        <rFont val="Tahoma"/>
        <family val="2"/>
      </rPr>
      <t>Custodian and supervising fee expense over average NAV ratio (%)</t>
    </r>
  </si>
  <si>
    <r>
      <t xml:space="preserve">Tỷ lệ chi phí dịch vụ quản trị quỹ,chi phí dịch vụ đại lý chuyển nhượng và các chi phí khác mà công ty quản lý quỹ trả cho tổ chức cung cấp dịch vụ có liên quan/Giá trị tài sản ròng của quỹ trung bình trong kỳ (%)
</t>
    </r>
    <r>
      <rPr>
        <i/>
        <sz val="10"/>
        <rFont val="Tahoma"/>
        <family val="2"/>
      </rPr>
      <t>Fund admin service, transfer agent service and other outsourcing service expenses over average NAV ratio (%)</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</si>
  <si>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</si>
  <si>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</si>
  <si>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Tỷ lệ chi phí hoạt động/Giá trị tài sản ròng trung bình trong kỳ  (%)
</t>
    </r>
    <r>
      <rPr>
        <i/>
        <sz val="10"/>
        <rFont val="Tahoma"/>
        <family val="2"/>
      </rPr>
      <t>Operating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</si>
  <si>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</si>
  <si>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</si>
  <si>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</si>
  <si>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</si>
  <si>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</si>
  <si>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</si>
  <si>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</si>
  <si>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</si>
  <si>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Số lượng đơn vị quỹ mua lại trong kỳ
</t>
    </r>
    <r>
      <rPr>
        <i/>
        <sz val="10"/>
        <rFont val="Tahoma"/>
        <family val="2"/>
      </rPr>
      <t>Number of Fund Certificates redeemed during the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</si>
  <si>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</si>
  <si>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</si>
  <si>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Tổng giá trị chứng chỉ quỹ đang lưu hành cuối kỳ
</t>
    </r>
    <r>
      <rPr>
        <i/>
        <sz val="10"/>
        <rFont val="Tahoma"/>
        <family val="2"/>
      </rPr>
      <t>Total value of outstanding Fund Certificate at the end of the period</t>
    </r>
  </si>
  <si>
    <r>
      <t xml:space="preserve">Tổng số lượng đơn vị quỹ đang lưu hành cuối kỳ
</t>
    </r>
    <r>
      <rPr>
        <i/>
        <sz val="10"/>
        <rFont val="Tahoma"/>
        <family val="2"/>
      </rPr>
      <t>Total number of outstanding Fund Certificate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</si>
  <si>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</si>
  <si>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</si>
  <si>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</si>
  <si>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</si>
  <si>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r>
      <t xml:space="preserve">Giá trị tài sản ròng trên một đơn vị quỹ cuối tháng
</t>
    </r>
    <r>
      <rPr>
        <i/>
        <sz val="10"/>
        <rFont val="Tahoma"/>
        <family val="2"/>
      </rPr>
      <t>Net asset value per Fund Certificate at the end of period</t>
    </r>
  </si>
  <si>
    <t>Giá trị tài sản ròng của Quỹ mở (NAV) đầu kỳ
Net assets value of Fund at the beginning of period</t>
  </si>
  <si>
    <t>Thay đổi NAV so với kỳ trước (= II.1 + II.2), trong đó
Change of Net Asset Value of the Fund during the period(= II.1 + II.2), In which</t>
  </si>
  <si>
    <t>Thay đổi NAV do biến động thị trường và hoạt động giao dịch của Quỹ mở trong kỳ
Change of Net Asset Value due to investment related activities during the period</t>
  </si>
  <si>
    <t>Thay đổi NAV do phân chia Lợi nhuận/Tài sản của Quỹ mở cho Nhà đầu tư trong kỳ
Change of Net Asset Value due to profit distribution to investors during the period</t>
  </si>
  <si>
    <t>Thay đổi NAV do mua lại, phát hành thêm Chứng chỉ quỹ (= III.1 – III.2)
Change of Net Asset Value due to subscription, redemption during the period</t>
  </si>
  <si>
    <t>Khoản thu từ việc phát hành bổ sung Chứng chỉ quỹ
Due to subscription</t>
  </si>
  <si>
    <t>Khoản thanh toán từ việc mua lại Chứng chỉ quỹ
Due to redemption</t>
  </si>
  <si>
    <t>Giá trị tài sản ròng của Quỹ mở cuối kỳ ( = I + II + III)
Net Asset Value at the end of period  ( = I + II + III)</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</si>
  <si>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</si>
  <si>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</si>
  <si>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</si>
  <si>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</si>
  <si>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</si>
  <si>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</si>
  <si>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</si>
  <si>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</si>
  <si>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</si>
  <si>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</si>
  <si>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</si>
  <si>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</si>
  <si>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</si>
  <si>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</si>
  <si>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</si>
  <si>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</si>
  <si>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</si>
  <si>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</si>
  <si>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</si>
  <si>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</si>
  <si>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</si>
  <si>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</si>
  <si>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</si>
  <si>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</si>
  <si>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</si>
  <si>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</si>
  <si>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</si>
  <si>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</si>
  <si>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</si>
  <si>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</si>
  <si>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r>
      <t xml:space="preserve">Quỹ Đầu tư Trái phiếu linh hoạt Techcom
</t>
    </r>
    <r>
      <rPr>
        <sz val="10"/>
        <rFont val="Tahoma"/>
        <family val="2"/>
      </rPr>
      <t>Techcom Flexi Bond Fund (TCFF)</t>
    </r>
  </si>
  <si>
    <r>
      <t xml:space="preserve">Quỹ Đầu tư Trái phiếu Linh hoạt Techcom 
</t>
    </r>
    <r>
      <rPr>
        <sz val="10"/>
        <color rgb="FF0070C0"/>
        <rFont val="Tahoma"/>
        <family val="2"/>
      </rPr>
      <t>Techcom Flexi Bond Fund (TCFF)</t>
    </r>
  </si>
  <si>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</si>
  <si>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</si>
  <si>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</si>
  <si>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</si>
  <si>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</si>
  <si>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</si>
  <si>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</si>
  <si>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</si>
  <si>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</si>
  <si>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</si>
  <si>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</si>
  <si>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</si>
  <si>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</si>
  <si>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</si>
  <si>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</si>
  <si>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</si>
  <si>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</si>
  <si>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</si>
  <si>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</si>
  <si>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</si>
  <si>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</si>
  <si>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</si>
  <si>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</si>
  <si>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</si>
  <si>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</si>
  <si>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</si>
  <si>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</si>
  <si>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</si>
  <si>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</si>
  <si>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</si>
  <si>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</si>
  <si>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Cổ phiếu niêm yết
</t>
    </r>
    <r>
      <rPr>
        <b/>
        <i/>
        <sz val="10"/>
        <rFont val="Tahoma"/>
        <family val="2"/>
      </rPr>
      <t>Listed and upcom equity</t>
    </r>
  </si>
  <si>
    <r>
      <t xml:space="preserve">Tổng
</t>
    </r>
    <r>
      <rPr>
        <b/>
        <i/>
        <sz val="10"/>
        <rFont val="Tahoma"/>
        <family val="2"/>
      </rPr>
      <t>Total</t>
    </r>
  </si>
  <si>
    <r>
      <t xml:space="preserve">Cổ phiếu không niêm yết
</t>
    </r>
    <r>
      <rPr>
        <b/>
        <i/>
        <sz val="10"/>
        <rFont val="Tahoma"/>
        <family val="2"/>
      </rPr>
      <t>Unlisted equity</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</si>
  <si>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</si>
  <si>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</si>
  <si>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</si>
  <si>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</si>
  <si>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</si>
  <si>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</si>
  <si>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</si>
  <si>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r>
      <rPr>
        <b/>
        <sz val="10"/>
        <color rgb="FFFF0000"/>
        <rFont val="Tahoma"/>
        <family val="2"/>
      </rPr>
      <t>Ngày lập báo cáo:</t>
    </r>
    <r>
      <rPr>
        <sz val="10"/>
        <color rgb="FFFF0000"/>
        <rFont val="Tahoma"/>
        <family val="2"/>
      </rPr>
      <t xml:space="preserve">
Reporting Date:</t>
    </r>
  </si>
  <si>
    <t>Năm 2019
Year 2019</t>
  </si>
  <si>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</si>
  <si>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</si>
  <si>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</si>
  <si>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</si>
  <si>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</si>
  <si>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</si>
  <si>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</si>
  <si>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</si>
  <si>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</si>
  <si>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</si>
  <si>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</si>
  <si>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</si>
  <si>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</si>
  <si>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</si>
  <si>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</si>
  <si>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</si>
  <si>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</si>
  <si>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</si>
  <si>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</si>
  <si>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</si>
  <si>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</si>
  <si>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</si>
  <si>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</si>
  <si>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</si>
  <si>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</si>
  <si>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</si>
  <si>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</si>
  <si>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</si>
  <si>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</si>
  <si>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</si>
  <si>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</si>
  <si>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</si>
  <si>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</si>
  <si>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</si>
  <si>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</si>
  <si>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</si>
  <si>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</si>
  <si>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</si>
  <si>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</si>
  <si>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</si>
  <si>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</si>
  <si>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</si>
  <si>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</si>
  <si>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</si>
  <si>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</si>
  <si>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mặt
Cash</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</si>
  <si>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</si>
  <si>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</si>
  <si>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</si>
  <si>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</si>
  <si>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</si>
  <si>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</si>
  <si>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</si>
  <si>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</si>
  <si>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</si>
  <si>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Tiền bán cổ phiếu chờ thu
Receivables from shares</t>
  </si>
  <si>
    <t>Các khoản phải thu khác
Other receivables</t>
  </si>
  <si>
    <t>Các tài sản khác
Other assets</t>
  </si>
  <si>
    <t>Tiền phải thanh toán mua chứng khoán (kê chi tiết)
Payables for securities bought but not yet settled</t>
  </si>
  <si>
    <t>Phải trả về mua cổ phiếu
Payables rrom shares</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</si>
  <si>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</si>
  <si>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</si>
  <si>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</si>
  <si>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</si>
  <si>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</si>
  <si>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</si>
  <si>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</si>
  <si>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</si>
  <si>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</si>
  <si>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</si>
  <si>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Tài sản ròng của quỹ đầu tư (I.8-II.3)
Total net assets value of Fund</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</si>
  <si>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</si>
  <si>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</si>
  <si>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</si>
  <si>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</si>
  <si>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</si>
  <si>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</si>
  <si>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</si>
  <si>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</si>
  <si>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</si>
  <si>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chi phí dịch vụ đại lý chuyển nhượng và các chi phí khác mà công ty quản lý quỹ trả cho tổ chức cung cấp dịch vụ có liên quan (nếu có);
Fund Administration Fee, Transfer Agency Fee, and other fee paid to relevant Fund's service providers (if any)</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</si>
  <si>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</si>
  <si>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</si>
  <si>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</si>
  <si>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</si>
  <si>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</si>
  <si>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</si>
  <si>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</si>
  <si>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</si>
  <si>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</si>
  <si>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</si>
  <si>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</si>
  <si>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</si>
  <si>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</si>
  <si>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</si>
  <si>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</si>
  <si>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trong đó/ in which</t>
  </si>
  <si>
    <t>Thay đổi giá trị tài sản ròng của  quỹ do các hoạt động liên quan đến đầu tư trong kỳ
Change of Net Asset Value due to investment related activities during the period</t>
  </si>
  <si>
    <t>Thay đổi giá trị tài sản ròng do việc phân phối thu nhập cho các nhà đầu tư trong kỳ
Change of Net Asset Value due to profit distribution to investors during the period</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</si>
  <si>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</si>
  <si>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</si>
  <si>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</si>
  <si>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</si>
  <si>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</si>
  <si>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</si>
  <si>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</si>
  <si>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khác
Other receivables</t>
  </si>
  <si>
    <t>Phải thu bán chứng khoán
Receivables from investments sold but not yet settled</t>
  </si>
  <si>
    <t>Các khoản đặt cọc và ứng trước
Deposit suspense</t>
  </si>
  <si>
    <t>Tiền gửi có kỳ hạn trên 3 tháng
Term deposit more than 3 months</t>
  </si>
  <si>
    <t>Giấy tờ có giá
Certificate of Deposit</t>
  </si>
  <si>
    <t>Tài sản khác
Other investments</t>
  </si>
  <si>
    <t>Tổng
Total</t>
  </si>
  <si>
    <t xml:space="preserve">Tiền
Cash </t>
  </si>
  <si>
    <t>Tiền gửi thanh toán
Cash on activities account</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</si>
  <si>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</si>
  <si>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</si>
  <si>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</si>
  <si>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</si>
  <si>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</si>
  <si>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</si>
  <si>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</si>
  <si>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</si>
  <si>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</si>
  <si>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</si>
  <si>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 xml:space="preserve">2251.1          </t>
  </si>
  <si>
    <t xml:space="preserve">2251.2          </t>
  </si>
  <si>
    <t xml:space="preserve">2251.3          </t>
  </si>
  <si>
    <t xml:space="preserve">2251.4          </t>
  </si>
  <si>
    <t xml:space="preserve">2251.5          </t>
  </si>
  <si>
    <t>check</t>
  </si>
  <si>
    <t>bao cao thu nhap</t>
  </si>
  <si>
    <t>bao cao tai san</t>
  </si>
  <si>
    <t>Chi phí khác
Other Expenses</t>
  </si>
  <si>
    <t>2231.3</t>
  </si>
  <si>
    <t xml:space="preserve">     CII11722        </t>
  </si>
  <si>
    <t xml:space="preserve">     MSN11906        </t>
  </si>
  <si>
    <t xml:space="preserve">     NPM11805        </t>
  </si>
  <si>
    <t xml:space="preserve">2251.6          </t>
  </si>
  <si>
    <t xml:space="preserve">     VHM11802        </t>
  </si>
  <si>
    <t xml:space="preserve">2251.7          </t>
  </si>
  <si>
    <t xml:space="preserve">     VPL11809        </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</si>
  <si>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</si>
  <si>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</si>
  <si>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</si>
  <si>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</si>
  <si>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</si>
  <si>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</si>
  <si>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</si>
  <si>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Năm 2020
Year 2020</t>
  </si>
  <si>
    <t>Lãi được nhận
Accrual Interest income</t>
  </si>
  <si>
    <r>
      <t xml:space="preserve">Công Ty Cổ phần Quản lý Quỹ Kỹ Thương
</t>
    </r>
    <r>
      <rPr>
        <sz val="10"/>
        <rFont val="Tahoma"/>
        <family val="2"/>
      </rPr>
      <t>Techcom Capital Joint Stock Company</t>
    </r>
  </si>
  <si>
    <r>
      <t xml:space="preserve">Công Ty Cổ phần Quản lý Quỹ Kỹ Thương
</t>
    </r>
    <r>
      <rPr>
        <sz val="10"/>
        <color rgb="FF0070C0"/>
        <rFont val="Tahoma"/>
        <family val="2"/>
      </rPr>
      <t>Techcom Capital Joint Stock Company</t>
    </r>
  </si>
  <si>
    <t>Công Ty Cổ phần Quản lý Quỹ Kỹ Thương</t>
  </si>
  <si>
    <t>Ngô Thị Thu Cúc</t>
  </si>
  <si>
    <t xml:space="preserve">     SGP202103       </t>
  </si>
  <si>
    <t>Tiền phải trả cho Nhà đầu tư về mua lại chứng chỉ quỹ
Cash at bank for Fund's redemption</t>
  </si>
  <si>
    <r>
      <t>Ghi chú:</t>
    </r>
    <r>
      <rPr>
        <sz val="10"/>
        <color rgb="FFFF0000"/>
        <rFont val="Tahoma"/>
        <family val="2"/>
      </rPr>
      <t xml:space="preserve"> (*) TP không lưu kho giấy CNSHCP tại NHLK, NHLK đã nhận được xác nhận số dư cuối tháng từ đại lý quản lý sổ cổ đông</t>
    </r>
  </si>
  <si>
    <t>Phụ lục 03. Mẫu báo cáo định kỳ về hoạt động đầu tư của quỹ
Appendix 03. Periodical Report on Fund's Investment Activities</t>
  </si>
  <si>
    <t>(Ban hành kèm theo Thông tư 91/2019/TT-BTC ngày 31 tháng 12 năm 2019 )
(Issued in association with Circular 91/2019/TT-BTC dated 31 Dec 2019 )</t>
  </si>
  <si>
    <t>Phụ lục 3. Mẫu báo cáo định kỳ về hoạt động đầu tư của quỹ
Appendix 3. Periodical Report on Fund's Investment Activities</t>
  </si>
  <si>
    <t>Kỳ này
This Period</t>
  </si>
  <si>
    <t>Kỳ trước
Last Period</t>
  </si>
  <si>
    <t>Phụ lục 03. Mẫu báo cáo về tình hình tự doanh đầu tư gián tiếp ra nước ngoà của quỹ
Appendix 03. Report on fund's foreign portfolio investment</t>
  </si>
  <si>
    <t xml:space="preserve">                  (Ban hành kèm theo Thông tư 91/2019/TT-BTC ngày 31 tháng 12 năm 2019 )
(Issued in association with Circular 91/2019/TT-BTC dated 31 Dec 2019 ) </t>
  </si>
  <si>
    <t xml:space="preserve"> BÁO CÁO VỀ TÌNH HÌNH TỰ DOANH ĐẦU TƯ GIÁN TIẾP RA NƯỚC NGOÀI CỦA QUỸ
  REPORT ON FUND'S FOREIGN PORFOLIO INVESTMENT</t>
  </si>
  <si>
    <r>
      <rPr>
        <b/>
        <sz val="10"/>
        <color rgb="FF0070C0"/>
        <rFont val="Tahoma"/>
        <family val="2"/>
      </rPr>
      <t>Tên công ty quản lý quỹ:</t>
    </r>
    <r>
      <rPr>
        <b/>
        <sz val="10"/>
        <rFont val="Tahoma"/>
        <family val="2"/>
      </rPr>
      <t xml:space="preserve">
</t>
    </r>
    <r>
      <rPr>
        <sz val="10"/>
        <rFont val="Tahoma"/>
        <family val="2"/>
      </rPr>
      <t>Management Fund Company name:</t>
    </r>
  </si>
  <si>
    <r>
      <rPr>
        <b/>
        <sz val="10"/>
        <color rgb="FF0070C0"/>
        <rFont val="Tahoma"/>
        <family val="2"/>
      </rPr>
      <t>Tên ngân hàng giám sát:</t>
    </r>
    <r>
      <rPr>
        <sz val="10"/>
        <rFont val="Tahoma"/>
        <family val="2"/>
      </rPr>
      <t xml:space="preserve">
Supervising bank: </t>
    </r>
  </si>
  <si>
    <r>
      <t xml:space="preserve">Ngân Hàng TMCP Đầu tư và Phát triển Việt Nam - Chi nhánh Hà Thành
</t>
    </r>
    <r>
      <rPr>
        <sz val="10"/>
        <color rgb="FF0070C0"/>
        <rFont val="Tahoma"/>
        <family val="2"/>
      </rPr>
      <t>Bank for Investment and Development of Vietnam Jsc - Hathanh Branch</t>
    </r>
  </si>
  <si>
    <r>
      <rPr>
        <b/>
        <sz val="10"/>
        <color rgb="FF0070C0"/>
        <rFont val="Tahoma"/>
        <family val="2"/>
      </rPr>
      <t>Tên Quỹ:</t>
    </r>
    <r>
      <rPr>
        <b/>
        <sz val="10"/>
        <rFont val="Tahoma"/>
        <family val="2"/>
      </rPr>
      <t xml:space="preserve">
</t>
    </r>
    <r>
      <rPr>
        <sz val="10"/>
        <rFont val="Tahoma"/>
        <family val="2"/>
      </rPr>
      <t xml:space="preserve">Fund name: </t>
    </r>
  </si>
  <si>
    <r>
      <rPr>
        <b/>
        <sz val="10"/>
        <color rgb="FF0070C0"/>
        <rFont val="Tahoma"/>
        <family val="2"/>
      </rPr>
      <t>Ngày lập báo cáo:</t>
    </r>
    <r>
      <rPr>
        <sz val="10"/>
        <color rgb="FF0070C0"/>
        <rFont val="Tahoma"/>
        <family val="2"/>
      </rPr>
      <t xml:space="preserve">
Reporting Date:</t>
    </r>
  </si>
  <si>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</si>
  <si>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</si>
  <si>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</si>
  <si>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</si>
  <si>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</si>
  <si>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</si>
  <si>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</si>
  <si>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</si>
  <si>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</si>
  <si>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</si>
  <si>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</si>
  <si>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</si>
  <si>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</si>
  <si>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</si>
  <si>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</si>
  <si>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Phụ lục 03. Mẫu báo cáo định kỳ về hoạt động tự doanh đầu tư gián tiếp ra nước ngoài của quỹ
Appendix 3. Periodical Report on Fund's Foreign Portfolio investment</t>
  </si>
  <si>
    <t>BÁO CÁO VỀ TÌNH HÌNH TỰ DOANH ĐẦU TƯ GIÁN TIẾP RA NƯỚC NGOÀI CỦA QUỸ
PERIODICAL REPORT ON FUND'S FOREIGN PORFOLIO INVESTMENT</t>
  </si>
  <si>
    <r>
      <rPr>
        <b/>
        <sz val="10"/>
        <color rgb="FF0070C0"/>
        <rFont val="Tahoma"/>
        <family val="2"/>
      </rPr>
      <t>Tên công ty quản lý quỹ:</t>
    </r>
    <r>
      <rPr>
        <sz val="10"/>
        <rFont val="Tahoma"/>
        <family val="2"/>
      </rPr>
      <t xml:space="preserve">
Management Fund Company name:</t>
    </r>
  </si>
  <si>
    <r>
      <rPr>
        <b/>
        <sz val="10"/>
        <color rgb="FF0070C0"/>
        <rFont val="Tahoma"/>
        <family val="2"/>
      </rPr>
      <t>Ngân Hàng TMCP Đầu tư và Phát triển Việt Nam - Chi nhánh Hà Thành</t>
    </r>
    <r>
      <rPr>
        <b/>
        <sz val="10"/>
        <rFont val="Tahoma"/>
        <family val="2"/>
      </rPr>
      <t xml:space="preserve">
</t>
    </r>
    <r>
      <rPr>
        <sz val="10"/>
        <rFont val="Tahoma"/>
        <family val="2"/>
      </rPr>
      <t>Bank for Investment and Development of Vietnam Jsc - Hathanh Brach</t>
    </r>
    <r>
      <rPr>
        <b/>
        <sz val="10"/>
        <rFont val="Tahoma"/>
        <family val="2"/>
      </rPr>
      <t xml:space="preserve">
</t>
    </r>
    <r>
      <rPr>
        <sz val="10"/>
        <rFont val="Tahoma"/>
        <family val="2"/>
      </rPr>
      <t xml:space="preserve">
</t>
    </r>
  </si>
  <si>
    <r>
      <rPr>
        <b/>
        <sz val="10"/>
        <color rgb="FF0070C0"/>
        <rFont val="Tahoma"/>
        <family val="2"/>
      </rPr>
      <t>Tên Quỹ:</t>
    </r>
    <r>
      <rPr>
        <sz val="10"/>
        <rFont val="Tahoma"/>
        <family val="2"/>
      </rPr>
      <t xml:space="preserve">
Fund name: </t>
    </r>
  </si>
  <si>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</si>
  <si>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</si>
  <si>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</si>
  <si>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</si>
  <si>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</si>
  <si>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</si>
  <si>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</si>
  <si>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</si>
  <si>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</si>
  <si>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</si>
  <si>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</si>
  <si>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</si>
  <si>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</si>
  <si>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r>
      <rPr>
        <b/>
        <sz val="10"/>
        <color rgb="FF0070C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</si>
  <si>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Ngày lập báo cáo:
</t>
    </r>
    <r>
      <rPr>
        <sz val="10"/>
        <color rgb="FF0070C0"/>
        <rFont val="Tahoma"/>
        <family val="2"/>
      </rPr>
      <t>Reporting Date:</t>
    </r>
  </si>
  <si>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</si>
  <si>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</si>
  <si>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</si>
  <si>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</si>
  <si>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</si>
  <si>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</si>
  <si>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</si>
  <si>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</si>
  <si>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</si>
  <si>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</si>
  <si>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</si>
  <si>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 xml:space="preserve">Phụ lục 3. Mẫu báo cáo định kỳ về hoạt động tự doanh đầu tư gián tiếp ra nước ngoài của quỹ
Appendix 3. Periodical Report on Fund's Foreign Portfolio investment
</t>
  </si>
  <si>
    <r>
      <rPr>
        <b/>
        <sz val="10"/>
        <color rgb="FF0070C0"/>
        <rFont val="Tahoma"/>
        <family val="2"/>
      </rPr>
      <t>Tên công ty quản lý quỹ:</t>
    </r>
    <r>
      <rPr>
        <sz val="10"/>
        <color theme="1"/>
        <rFont val="Tahoma"/>
        <family val="2"/>
      </rPr>
      <t xml:space="preserve">
Management Fund Company name:</t>
    </r>
  </si>
  <si>
    <r>
      <rPr>
        <b/>
        <sz val="10"/>
        <color rgb="FF0070C0"/>
        <rFont val="Tahoma"/>
        <family val="2"/>
      </rPr>
      <t xml:space="preserve">Công Ty Cổ phần Quản lý Quỹ Kỹ Thương
</t>
    </r>
    <r>
      <rPr>
        <sz val="10"/>
        <color rgb="FF0070C0"/>
        <rFont val="Tahoma"/>
        <family val="2"/>
      </rPr>
      <t>Techcom Capital Joint Stock Company</t>
    </r>
  </si>
  <si>
    <r>
      <rPr>
        <b/>
        <sz val="10"/>
        <color rgb="FF0070C0"/>
        <rFont val="Tahoma"/>
        <family val="2"/>
      </rPr>
      <t>Tên ngân hàng giám sát:</t>
    </r>
    <r>
      <rPr>
        <sz val="10"/>
        <color theme="1"/>
        <rFont val="Tahoma"/>
        <family val="2"/>
      </rPr>
      <t xml:space="preserve">
Supervising bank: </t>
    </r>
  </si>
  <si>
    <r>
      <rPr>
        <b/>
        <sz val="10"/>
        <color rgb="FF0070C0"/>
        <rFont val="Tahoma"/>
        <family val="2"/>
      </rPr>
      <t>Ngân hàng TMCP Đầu tư và Phát triển Việt Nam - Chi nhánh Hà Thành</t>
    </r>
    <r>
      <rPr>
        <sz val="10"/>
        <color indexed="8"/>
        <rFont val="Tahoma"/>
        <family val="2"/>
      </rPr>
      <t xml:space="preserve">
Bank of Investment and Development of Vietnam Jsc - Hathanh Branch</t>
    </r>
  </si>
  <si>
    <r>
      <rPr>
        <b/>
        <sz val="10"/>
        <color rgb="FF0070C0"/>
        <rFont val="Tahoma"/>
        <family val="2"/>
      </rPr>
      <t>Tên Quỹ:</t>
    </r>
    <r>
      <rPr>
        <sz val="10"/>
        <color theme="1"/>
        <rFont val="Tahoma"/>
        <family val="2"/>
      </rPr>
      <t xml:space="preserve">
Fund name: </t>
    </r>
  </si>
  <si>
    <r>
      <rPr>
        <b/>
        <sz val="10"/>
        <color rgb="FF0070C0"/>
        <rFont val="Tahoma"/>
        <family val="2"/>
      </rPr>
      <t xml:space="preserve">Quỹ Đầu tư Trái phiếu Linh hoạt Techcom 
</t>
    </r>
    <r>
      <rPr>
        <sz val="10"/>
        <color rgb="FF0070C0"/>
        <rFont val="Tahoma"/>
        <family val="2"/>
      </rPr>
      <t>Techcom Flexi Bond Fund (TCFF)</t>
    </r>
  </si>
  <si>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</si>
  <si>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</si>
  <si>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</si>
  <si>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</si>
  <si>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</si>
  <si>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</si>
  <si>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</si>
  <si>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</si>
  <si>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</si>
  <si>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</si>
  <si>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</si>
  <si>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</si>
  <si>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</si>
  <si>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</si>
  <si>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</si>
  <si>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</si>
  <si>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Ngày 30 tháng 04 năm 2020
As at 30 April 2020</t>
  </si>
  <si>
    <t xml:space="preserve">     VIC11813        </t>
  </si>
  <si>
    <t xml:space="preserve">     VPL11810        </t>
  </si>
  <si>
    <t>Tháng 5 năm 2020/May 2020</t>
  </si>
  <si>
    <t>Tại ngày 31 tháng 05 năm 2020/As at 31 May 2020</t>
  </si>
  <si>
    <t>KỲ BÁO CÁO/ THIS PERIOD
31/05/2020</t>
  </si>
  <si>
    <t>KỲ TRƯỚC/ LAST PERIOD
30/04/2020</t>
  </si>
  <si>
    <t>Ngày 31 tháng 05 năm 2020
As at 31 May 2020</t>
  </si>
  <si>
    <t xml:space="preserve">     NPM11804        </t>
  </si>
  <si>
    <t xml:space="preserve">     VHM11726        </t>
  </si>
  <si>
    <t xml:space="preserve">     VIC11814        </t>
  </si>
  <si>
    <t xml:space="preserve">     VPL11811        </t>
  </si>
  <si>
    <t xml:space="preserve">2251.10         </t>
  </si>
  <si>
    <t xml:space="preserve">2251.11         </t>
  </si>
  <si>
    <t xml:space="preserve">2251.12         </t>
  </si>
  <si>
    <t>Cùng kỳ năm trc</t>
  </si>
  <si>
    <t>Lũy kế</t>
  </si>
  <si>
    <r>
      <rPr>
        <b/>
        <sz val="8"/>
        <rFont val="Tahoma"/>
        <family val="2"/>
      </rPr>
      <t>Ngày 03 tháng 06 năm 2020</t>
    </r>
    <r>
      <rPr>
        <sz val="8"/>
        <rFont val="Tahoma"/>
        <family val="2"/>
      </rPr>
      <t xml:space="preserve">
03 Jun 2020</t>
    </r>
  </si>
  <si>
    <t>20.10</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</si>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</sst>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_(* #,##0.00_);_(* \(#,##0.00\);_(* &quot;-&quot;_);_(@_)"/>
    <numFmt numFmtId="168" formatCode="#,##0_ ;\-#,##0\ "/>
    <numFmt numFmtId="169" formatCode="_-&quot;$&quot;* #,##0_-;\-&quot;$&quot;* #,##0_-;_-&quot;$&quot;* &quot;-&quot;_-;_-@_-"/>
    <numFmt numFmtId="170" formatCode="[$-409]dd\ mmmm\ yyyy;@"/>
    <numFmt numFmtId="171" formatCode="#,##0,_);[Red]\(#,##0,\)"/>
    <numFmt numFmtId="172" formatCode="&quot;\&quot;#,##0;[Red]&quot;\&quot;&quot;\&quot;\-#,##0"/>
    <numFmt numFmtId="173" formatCode="_-* #,##0_$_-;\-* #,##0_$_-;_-* &quot;-&quot;_$_-;_-@_-"/>
    <numFmt numFmtId="174" formatCode="_-* #,##0.00\ _€_-;\-* #,##0.00\ _€_-;_-* &quot;-&quot;??\ _€_-;_-@_-"/>
    <numFmt numFmtId="175" formatCode="_-* #,##0\ _€_-;\-* #,##0\ _€_-;_-* &quot;-&quot;\ _€_-;_-@_-"/>
    <numFmt numFmtId="176" formatCode="_-* #,##0&quot;$&quot;_-;\-* #,##0&quot;$&quot;_-;_-* &quot;-&quot;&quot;$&quot;_-;_-@_-"/>
    <numFmt numFmtId="177" formatCode="_-* #,##0.00&quot;$&quot;_-;\-* #,##0.00&quot;$&quot;_-;_-* &quot;-&quot;??&quot;$&quot;_-;_-@_-"/>
    <numFmt numFmtId="178" formatCode="&quot;SFr.&quot;\ #,##0.00;[Red]&quot;SFr.&quot;\ \-#,##0.00"/>
    <numFmt numFmtId="179" formatCode="&quot;\&quot;#,##0.00;[Red]&quot;\&quot;\-#,##0.00"/>
    <numFmt numFmtId="180" formatCode="_ &quot;SFr.&quot;\ * #,##0_ ;_ &quot;SFr.&quot;\ * \-#,##0_ ;_ &quot;SFr.&quot;\ * &quot;-&quot;_ ;_ @_ "/>
    <numFmt numFmtId="181" formatCode="_ * #,##0_ ;_ * \-#,##0_ ;_ * &quot;-&quot;_ ;_ @_ "/>
    <numFmt numFmtId="182" formatCode="_ * #,##0.00_ ;_ * \-#,##0.00_ ;_ * &quot;-&quot;??_ ;_ @_ "/>
    <numFmt numFmtId="183" formatCode="_-* #,##0.00_$_-;\-* #,##0.00_$_-;_-* &quot;-&quot;??_$_-;_-@_-"/>
    <numFmt numFmtId="184" formatCode="&quot;$&quot;#,##0.00"/>
    <numFmt numFmtId="185" formatCode="mmm"/>
    <numFmt numFmtId="186" formatCode="_-* #,##0.00\ &quot;F&quot;_-;\-* #,##0.00\ &quot;F&quot;_-;_-* &quot;-&quot;??\ &quot;F&quot;_-;_-@_-"/>
    <numFmt numFmtId="187" formatCode="#,##0;\(#,##0\)"/>
    <numFmt numFmtId="188" formatCode="_(* #.##0_);_(* \(#.##0\);_(* &quot;-&quot;_);_(@_)"/>
    <numFmt numFmtId="189" formatCode="_ &quot;R&quot;\ * #,##0_ ;_ &quot;R&quot;\ * \-#,##0_ ;_ &quot;R&quot;\ * &quot;-&quot;_ ;_ @_ "/>
    <numFmt numFmtId="190" formatCode="\$#&quot;,&quot;##0\ ;\(\$#&quot;,&quot;##0\)"/>
    <numFmt numFmtId="191" formatCode="\t0.00%"/>
    <numFmt numFmtId="192" formatCode="_-* #,##0\ _D_M_-;\-* #,##0\ _D_M_-;_-* &quot;-&quot;\ _D_M_-;_-@_-"/>
    <numFmt numFmtId="193" formatCode="_-* #,##0.00\ _D_M_-;\-* #,##0.00\ _D_M_-;_-* &quot;-&quot;??\ _D_M_-;_-@_-"/>
    <numFmt numFmtId="194" formatCode="\t#\ ??/??"/>
    <numFmt numFmtId="195" formatCode="_-[$€-2]* #,##0.00_-;\-[$€-2]* #,##0.00_-;_-[$€-2]* &quot;-&quot;??_-"/>
    <numFmt numFmtId="196" formatCode="_([$€-2]* #,##0.00_);_([$€-2]* \(#,##0.00\);_([$€-2]* &quot;-&quot;??_)"/>
    <numFmt numFmtId="197" formatCode="#,##0\ "/>
    <numFmt numFmtId="198" formatCode="#."/>
    <numFmt numFmtId="199" formatCode="#,###"/>
    <numFmt numFmtId="200" formatCode="_-&quot;$&quot;* #,##0.00_-;\-&quot;$&quot;* #,##0.00_-;_-&quot;$&quot;* &quot;-&quot;??_-;_-@_-"/>
    <numFmt numFmtId="201" formatCode="#,##0\ &quot;$&quot;_);[Red]\(#,##0\ &quot;$&quot;\)"/>
    <numFmt numFmtId="202" formatCode="&quot;$&quot;###,0&quot;.&quot;00_);[Red]\(&quot;$&quot;###,0&quot;.&quot;00\)"/>
    <numFmt numFmtId="203" formatCode="#,##0\ &quot;F&quot;;[Red]\-#,##0\ &quot;F&quot;"/>
    <numFmt numFmtId="204" formatCode="#,##0.000;[Red]#,##0.000"/>
    <numFmt numFmtId="205" formatCode="0.00_)"/>
    <numFmt numFmtId="206" formatCode="#,##0.0;[Red]#,##0.0"/>
    <numFmt numFmtId="207" formatCode="0.000%"/>
    <numFmt numFmtId="208" formatCode="0%_);\(0%\)"/>
    <numFmt numFmtId="209" formatCode="d"/>
    <numFmt numFmtId="210" formatCode="#"/>
    <numFmt numFmtId="211" formatCode="&quot;¡Ì&quot;#,##0;[Red]\-&quot;¡Ì&quot;#,##0"/>
    <numFmt numFmtId="212" formatCode="#,##0.00\ &quot;F&quot;;[Red]\-#,##0.00\ &quot;F&quot;"/>
    <numFmt numFmtId="213" formatCode="_-* #,##0\ &quot;F&quot;_-;\-* #,##0\ &quot;F&quot;_-;_-* &quot;-&quot;\ &quot;F&quot;_-;_-@_-"/>
    <numFmt numFmtId="214" formatCode="#,##0.00\ &quot;F&quot;;\-#,##0.00\ &quot;F&quot;"/>
    <numFmt numFmtId="215" formatCode="_-* #,##0\ &quot;DM&quot;_-;\-* #,##0\ &quot;DM&quot;_-;_-* &quot;-&quot;\ &quot;DM&quot;_-;_-@_-"/>
    <numFmt numFmtId="216" formatCode="_-* #,##0.00\ &quot;DM&quot;_-;\-* #,##0.00\ &quot;DM&quot;_-;_-* &quot;-&quot;??\ &quot;DM&quot;_-;_-@_-"/>
    <numFmt numFmtId="217" formatCode="_-* #,##0\ _s_u_'_m_-;\-* #,##0\ _s_u_'_m_-;_-* &quot;-&quot;\ _s_u_'_m_-;_-@_-"/>
    <numFmt numFmtId="218" formatCode="_-* #,##0.00\ _s_u_'_m_-;\-* #,##0.00\ _s_u_'_m_-;_-* &quot;-&quot;??\ _s_u_'_m_-;_-@_-"/>
  </numFmts>
  <fonts count="18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8"/>
      <color indexed="8"/>
      <name val="Tahoma"/>
      <family val="2"/>
    </font>
    <font>
      <b/>
      <sz val="12"/>
      <name val="Tahoma"/>
      <family val="2"/>
    </font>
    <font>
      <i/>
      <sz val="10"/>
      <name val="Tahoma"/>
      <family val="2"/>
    </font>
    <font>
      <b/>
      <sz val="10"/>
      <name val="Tahoma"/>
      <family val="2"/>
    </font>
    <font>
      <b/>
      <sz val="10"/>
      <color indexed="30"/>
      <name val="Tahoma"/>
      <family val="2"/>
    </font>
    <font>
      <sz val="10"/>
      <name val="Tahoma"/>
      <family val="2"/>
    </font>
    <font>
      <sz val="10"/>
      <color indexed="8"/>
      <name val="Tahoma"/>
      <family val="2"/>
    </font>
    <font>
      <b/>
      <sz val="10"/>
      <color indexed="63"/>
      <name val="Tahoma"/>
      <family val="2"/>
    </font>
    <font>
      <sz val="10"/>
      <color indexed="63"/>
      <name val="Tahoma"/>
      <family val="2"/>
    </font>
    <font>
      <sz val="12"/>
      <name val=".VnTime"/>
      <family val="2"/>
    </font>
    <font>
      <b/>
      <sz val="10"/>
      <color indexed="8"/>
      <name val="Tahoma"/>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10"/>
      <name val="Tahoma"/>
      <family val="2"/>
      <charset val="163"/>
    </font>
    <font>
      <b/>
      <sz val="9.5"/>
      <name val="Tahoma"/>
      <family val="2"/>
    </font>
    <font>
      <sz val="9.5"/>
      <name val="Tahoma"/>
      <family val="2"/>
    </font>
    <font>
      <i/>
      <sz val="9.5"/>
      <name val="Tahoma"/>
      <family val="2"/>
    </font>
    <font>
      <sz val="9.5"/>
      <name val="Arial"/>
      <family val="2"/>
    </font>
    <font>
      <b/>
      <sz val="9.5"/>
      <name val="Arial"/>
      <family val="2"/>
    </font>
    <font>
      <b/>
      <sz val="9"/>
      <color indexed="81"/>
      <name val="Tahoma"/>
      <family val="2"/>
      <charset val="163"/>
    </font>
    <font>
      <sz val="9"/>
      <color indexed="81"/>
      <name val="Tahoma"/>
      <family val="2"/>
      <charset val="163"/>
    </font>
    <font>
      <i/>
      <sz val="8"/>
      <name val="Tahoma"/>
      <family val="2"/>
    </font>
    <font>
      <sz val="11"/>
      <color theme="1"/>
      <name val="Calibri"/>
      <family val="2"/>
      <scheme val="minor"/>
    </font>
    <font>
      <b/>
      <sz val="11"/>
      <color theme="1"/>
      <name val="Calibri"/>
      <family val="2"/>
      <scheme val="minor"/>
    </font>
    <font>
      <sz val="10"/>
      <color theme="1"/>
      <name val="Tahoma"/>
      <family val="2"/>
    </font>
    <font>
      <b/>
      <sz val="10"/>
      <color theme="1"/>
      <name val="Tahoma"/>
      <family val="2"/>
    </font>
    <font>
      <i/>
      <sz val="10"/>
      <color theme="1"/>
      <name val="Tahoma"/>
      <family val="2"/>
    </font>
    <font>
      <b/>
      <sz val="10"/>
      <color theme="1" tint="4.9989318521683403E-2"/>
      <name val="Tahoma"/>
      <family val="2"/>
    </font>
    <font>
      <sz val="10"/>
      <color theme="1" tint="4.9989318521683403E-2"/>
      <name val="Tahoma"/>
      <family val="2"/>
    </font>
    <font>
      <b/>
      <sz val="10"/>
      <color rgb="FF0070C0"/>
      <name val="Tahoma"/>
      <family val="2"/>
    </font>
    <font>
      <b/>
      <sz val="8"/>
      <color theme="1" tint="4.9989318521683403E-2"/>
      <name val="Tahoma"/>
      <family val="2"/>
    </font>
    <font>
      <sz val="10"/>
      <name val="Calibri"/>
      <family val="2"/>
      <scheme val="minor"/>
    </font>
    <font>
      <sz val="10"/>
      <color theme="1"/>
      <name val="Calibri"/>
      <family val="2"/>
      <scheme val="minor"/>
    </font>
    <font>
      <b/>
      <sz val="10"/>
      <color theme="1"/>
      <name val="Calibri"/>
      <family val="2"/>
      <scheme val="minor"/>
    </font>
    <font>
      <sz val="11"/>
      <name val="Calibri"/>
      <family val="2"/>
      <scheme val="minor"/>
    </font>
    <font>
      <b/>
      <sz val="11"/>
      <name val="Calibri"/>
      <family val="2"/>
      <scheme val="minor"/>
    </font>
    <font>
      <b/>
      <sz val="9.5"/>
      <color theme="1" tint="4.9989318521683403E-2"/>
      <name val="Tahoma"/>
      <family val="2"/>
    </font>
    <font>
      <sz val="9.5"/>
      <color theme="1"/>
      <name val="Calibri"/>
      <family val="2"/>
      <charset val="163"/>
      <scheme val="minor"/>
    </font>
    <font>
      <sz val="9.5"/>
      <name val="Tahoma"/>
      <family val="2"/>
      <charset val="163"/>
    </font>
    <font>
      <b/>
      <sz val="9.5"/>
      <color theme="1"/>
      <name val="Calibri"/>
      <family val="2"/>
      <scheme val="minor"/>
    </font>
    <font>
      <sz val="10"/>
      <color rgb="FFFF0000"/>
      <name val="Arial"/>
      <family val="2"/>
    </font>
    <font>
      <sz val="10"/>
      <color rgb="FFFF0000"/>
      <name val="Tahoma"/>
      <family val="2"/>
    </font>
    <font>
      <b/>
      <sz val="11"/>
      <color rgb="FFFF0000"/>
      <name val="Calibri"/>
      <family val="2"/>
      <scheme val="minor"/>
    </font>
    <font>
      <b/>
      <sz val="9"/>
      <name val="Tahoma"/>
      <family val="2"/>
    </font>
    <font>
      <sz val="9"/>
      <name val="Tahoma"/>
      <family val="2"/>
    </font>
    <font>
      <sz val="11"/>
      <name val="Tahoma"/>
      <family val="2"/>
    </font>
    <font>
      <sz val="10"/>
      <color rgb="FF0070C0"/>
      <name val="Tahoma"/>
      <family val="2"/>
    </font>
    <font>
      <sz val="8"/>
      <color indexed="8"/>
      <name val="Tahoma"/>
      <family val="2"/>
    </font>
    <font>
      <sz val="11"/>
      <color theme="1"/>
      <name val="Times New Roman"/>
      <family val="1"/>
    </font>
    <font>
      <i/>
      <sz val="10"/>
      <color rgb="FFFF0000"/>
      <name val="Tahoma"/>
      <family val="2"/>
    </font>
    <font>
      <b/>
      <sz val="10"/>
      <color rgb="FFFF0000"/>
      <name val="Tahoma"/>
      <family val="2"/>
    </font>
    <font>
      <sz val="11"/>
      <color rgb="FFFF0000"/>
      <name val="Calibri"/>
      <family val="2"/>
      <scheme val="minor"/>
    </font>
    <font>
      <b/>
      <sz val="8"/>
      <color theme="1" tint="4.9989318521683403E-2"/>
      <name val="Times New Roman"/>
      <family val="1"/>
    </font>
    <font>
      <b/>
      <sz val="11"/>
      <color theme="1"/>
      <name val="Tahoma"/>
      <family val="2"/>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2"/>
      <color theme="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s>
  <fills count="6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890">
    <xf numFmtId="0" fontId="0" fillId="0" borderId="0"/>
    <xf numFmtId="43" fontId="5" fillId="0" borderId="0" quotePrefix="1" applyFont="0" applyFill="0" applyBorder="0" applyAlignment="0">
      <protection locked="0"/>
    </xf>
    <xf numFmtId="43" fontId="31" fillId="0" borderId="0" applyFont="0" applyFill="0" applyBorder="0" applyAlignment="0" applyProtection="0"/>
    <xf numFmtId="43" fontId="17"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5" fillId="0" borderId="0"/>
    <xf numFmtId="9" fontId="5" fillId="0" borderId="0" quotePrefix="1" applyFont="0" applyFill="0" applyBorder="0" applyAlignment="0">
      <protection locked="0"/>
    </xf>
    <xf numFmtId="9" fontId="31"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0" fontId="3" fillId="0" borderId="0"/>
    <xf numFmtId="43" fontId="5" fillId="0" borderId="0" quotePrefix="1" applyFont="0" applyFill="0" applyBorder="0" applyAlignment="0">
      <protection locked="0"/>
    </xf>
    <xf numFmtId="169" fontId="63" fillId="0" borderId="0" applyFont="0" applyFill="0" applyBorder="0" applyAlignment="0" applyProtection="0"/>
    <xf numFmtId="0" fontId="64" fillId="0" borderId="0" applyNumberFormat="0" applyFill="0" applyBorder="0" applyAlignment="0" applyProtection="0"/>
    <xf numFmtId="170" fontId="64" fillId="0" borderId="0" applyNumberFormat="0" applyFill="0" applyBorder="0" applyAlignment="0" applyProtection="0"/>
    <xf numFmtId="170" fontId="64" fillId="0" borderId="0" applyNumberFormat="0" applyFill="0" applyBorder="0" applyAlignment="0" applyProtection="0"/>
    <xf numFmtId="171" fontId="65" fillId="0" borderId="0" applyBorder="0"/>
    <xf numFmtId="0" fontId="5" fillId="0" borderId="0"/>
    <xf numFmtId="0" fontId="66"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40" fontId="67" fillId="0" borderId="0" applyFont="0" applyFill="0" applyBorder="0" applyAlignment="0" applyProtection="0"/>
    <xf numFmtId="173" fontId="68" fillId="0" borderId="0" applyFont="0" applyFill="0" applyBorder="0" applyAlignment="0" applyProtection="0"/>
    <xf numFmtId="38" fontId="67" fillId="0" borderId="0" applyFont="0" applyFill="0" applyBorder="0" applyAlignment="0" applyProtection="0"/>
    <xf numFmtId="164" fontId="69" fillId="0" borderId="0" applyFont="0" applyFill="0" applyBorder="0" applyAlignment="0" applyProtection="0"/>
    <xf numFmtId="9" fontId="70" fillId="0" borderId="0" applyFont="0" applyFill="0" applyBorder="0" applyAlignment="0" applyProtection="0"/>
    <xf numFmtId="6" fontId="71" fillId="0" borderId="0" applyFont="0" applyFill="0" applyBorder="0" applyAlignment="0" applyProtection="0"/>
    <xf numFmtId="0" fontId="7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73" fillId="0" borderId="0"/>
    <xf numFmtId="0" fontId="5" fillId="0" borderId="0" applyNumberFormat="0" applyFill="0" applyBorder="0" applyAlignment="0" applyProtection="0"/>
    <xf numFmtId="0" fontId="74" fillId="0" borderId="0"/>
    <xf numFmtId="0" fontId="74" fillId="0" borderId="0"/>
    <xf numFmtId="0" fontId="75" fillId="0" borderId="0">
      <alignment vertical="top"/>
    </xf>
    <xf numFmtId="42" fontId="76" fillId="0" borderId="0" applyFont="0" applyFill="0" applyBorder="0" applyAlignment="0" applyProtection="0"/>
    <xf numFmtId="0" fontId="77" fillId="0" borderId="0" applyNumberFormat="0" applyFill="0" applyBorder="0" applyAlignment="0" applyProtection="0"/>
    <xf numFmtId="42" fontId="76" fillId="0" borderId="0" applyFont="0" applyFill="0" applyBorder="0" applyAlignment="0" applyProtection="0"/>
    <xf numFmtId="169" fontId="63" fillId="0" borderId="0" applyFont="0" applyFill="0" applyBorder="0" applyAlignment="0" applyProtection="0"/>
    <xf numFmtId="165" fontId="63" fillId="0" borderId="0" applyFont="0" applyFill="0" applyBorder="0" applyAlignment="0" applyProtection="0"/>
    <xf numFmtId="174" fontId="76" fillId="0" borderId="0" applyFont="0" applyFill="0" applyBorder="0" applyAlignment="0" applyProtection="0"/>
    <xf numFmtId="164" fontId="63" fillId="0" borderId="0" applyFont="0" applyFill="0" applyBorder="0" applyAlignment="0" applyProtection="0"/>
    <xf numFmtId="42" fontId="76" fillId="0" borderId="0" applyFont="0" applyFill="0" applyBorder="0" applyAlignment="0" applyProtection="0"/>
    <xf numFmtId="174" fontId="76" fillId="0" borderId="0" applyFont="0" applyFill="0" applyBorder="0" applyAlignment="0" applyProtection="0"/>
    <xf numFmtId="165" fontId="63" fillId="0" borderId="0" applyFont="0" applyFill="0" applyBorder="0" applyAlignment="0" applyProtection="0"/>
    <xf numFmtId="175" fontId="76" fillId="0" borderId="0" applyFont="0" applyFill="0" applyBorder="0" applyAlignment="0" applyProtection="0"/>
    <xf numFmtId="164" fontId="63" fillId="0" borderId="0" applyFont="0" applyFill="0" applyBorder="0" applyAlignment="0" applyProtection="0"/>
    <xf numFmtId="165" fontId="63" fillId="0" borderId="0" applyFont="0" applyFill="0" applyBorder="0" applyAlignment="0" applyProtection="0"/>
    <xf numFmtId="175" fontId="76" fillId="0" borderId="0" applyFont="0" applyFill="0" applyBorder="0" applyAlignment="0" applyProtection="0"/>
    <xf numFmtId="174" fontId="76" fillId="0" borderId="0" applyFont="0" applyFill="0" applyBorder="0" applyAlignment="0" applyProtection="0"/>
    <xf numFmtId="164" fontId="63" fillId="0" borderId="0" applyFont="0" applyFill="0" applyBorder="0" applyAlignment="0" applyProtection="0"/>
    <xf numFmtId="169" fontId="63" fillId="0" borderId="0" applyFont="0" applyFill="0" applyBorder="0" applyAlignment="0" applyProtection="0"/>
    <xf numFmtId="42" fontId="76" fillId="0" borderId="0" applyFont="0" applyFill="0" applyBorder="0" applyAlignment="0" applyProtection="0"/>
    <xf numFmtId="164" fontId="63" fillId="0" borderId="0" applyFont="0" applyFill="0" applyBorder="0" applyAlignment="0" applyProtection="0"/>
    <xf numFmtId="175" fontId="76" fillId="0" borderId="0" applyFont="0" applyFill="0" applyBorder="0" applyAlignment="0" applyProtection="0"/>
    <xf numFmtId="174" fontId="76" fillId="0" borderId="0" applyFont="0" applyFill="0" applyBorder="0" applyAlignment="0" applyProtection="0"/>
    <xf numFmtId="169" fontId="63" fillId="0" borderId="0" applyFont="0" applyFill="0" applyBorder="0" applyAlignment="0" applyProtection="0"/>
    <xf numFmtId="165" fontId="63" fillId="0" borderId="0" applyFont="0" applyFill="0" applyBorder="0" applyAlignment="0" applyProtection="0"/>
    <xf numFmtId="0" fontId="77" fillId="0" borderId="0" applyNumberForma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0" fontId="5" fillId="0" borderId="0"/>
    <xf numFmtId="0" fontId="78" fillId="0" borderId="0"/>
    <xf numFmtId="0" fontId="79" fillId="21" borderId="0"/>
    <xf numFmtId="9" fontId="80" fillId="0" borderId="0" applyBorder="0" applyAlignment="0" applyProtection="0"/>
    <xf numFmtId="0" fontId="81" fillId="21" borderId="0"/>
    <xf numFmtId="0" fontId="15" fillId="0" borderId="0"/>
    <xf numFmtId="170" fontId="82" fillId="22" borderId="0" applyNumberFormat="0" applyBorder="0" applyAlignment="0" applyProtection="0"/>
    <xf numFmtId="0" fontId="3" fillId="9" borderId="0" applyNumberFormat="0" applyBorder="0" applyAlignment="0" applyProtection="0"/>
    <xf numFmtId="170" fontId="82" fillId="23" borderId="0" applyNumberFormat="0" applyBorder="0" applyAlignment="0" applyProtection="0"/>
    <xf numFmtId="0" fontId="3" fillId="11" borderId="0" applyNumberFormat="0" applyBorder="0" applyAlignment="0" applyProtection="0"/>
    <xf numFmtId="170" fontId="82" fillId="24" borderId="0" applyNumberFormat="0" applyBorder="0" applyAlignment="0" applyProtection="0"/>
    <xf numFmtId="0" fontId="3" fillId="13" borderId="0" applyNumberFormat="0" applyBorder="0" applyAlignment="0" applyProtection="0"/>
    <xf numFmtId="170" fontId="82" fillId="25" borderId="0" applyNumberFormat="0" applyBorder="0" applyAlignment="0" applyProtection="0"/>
    <xf numFmtId="0" fontId="3" fillId="15" borderId="0" applyNumberFormat="0" applyBorder="0" applyAlignment="0" applyProtection="0"/>
    <xf numFmtId="170" fontId="82" fillId="26" borderId="0" applyNumberFormat="0" applyBorder="0" applyAlignment="0" applyProtection="0"/>
    <xf numFmtId="0" fontId="3" fillId="17" borderId="0" applyNumberFormat="0" applyBorder="0" applyAlignment="0" applyProtection="0"/>
    <xf numFmtId="170" fontId="82" fillId="27" borderId="0" applyNumberFormat="0" applyBorder="0" applyAlignment="0" applyProtection="0"/>
    <xf numFmtId="0" fontId="3" fillId="19" borderId="0" applyNumberFormat="0" applyBorder="0" applyAlignment="0" applyProtection="0"/>
    <xf numFmtId="0" fontId="83" fillId="21" borderId="0"/>
    <xf numFmtId="0" fontId="84" fillId="0" borderId="0"/>
    <xf numFmtId="0" fontId="85" fillId="0" borderId="0">
      <alignment wrapText="1"/>
    </xf>
    <xf numFmtId="170" fontId="82" fillId="28" borderId="0" applyNumberFormat="0" applyBorder="0" applyAlignment="0" applyProtection="0"/>
    <xf numFmtId="0" fontId="3" fillId="10" borderId="0" applyNumberFormat="0" applyBorder="0" applyAlignment="0" applyProtection="0"/>
    <xf numFmtId="170" fontId="82" fillId="29" borderId="0" applyNumberFormat="0" applyBorder="0" applyAlignment="0" applyProtection="0"/>
    <xf numFmtId="0" fontId="3" fillId="12" borderId="0" applyNumberFormat="0" applyBorder="0" applyAlignment="0" applyProtection="0"/>
    <xf numFmtId="170" fontId="82" fillId="30" borderId="0" applyNumberFormat="0" applyBorder="0" applyAlignment="0" applyProtection="0"/>
    <xf numFmtId="0" fontId="3" fillId="14" borderId="0" applyNumberFormat="0" applyBorder="0" applyAlignment="0" applyProtection="0"/>
    <xf numFmtId="170" fontId="82" fillId="25" borderId="0" applyNumberFormat="0" applyBorder="0" applyAlignment="0" applyProtection="0"/>
    <xf numFmtId="0" fontId="3" fillId="16" borderId="0" applyNumberFormat="0" applyBorder="0" applyAlignment="0" applyProtection="0"/>
    <xf numFmtId="170" fontId="82" fillId="28" borderId="0" applyNumberFormat="0" applyBorder="0" applyAlignment="0" applyProtection="0"/>
    <xf numFmtId="0" fontId="3" fillId="18" borderId="0" applyNumberFormat="0" applyBorder="0" applyAlignment="0" applyProtection="0"/>
    <xf numFmtId="170" fontId="82" fillId="31" borderId="0" applyNumberFormat="0" applyBorder="0" applyAlignment="0" applyProtection="0"/>
    <xf numFmtId="0" fontId="3" fillId="20" borderId="0" applyNumberFormat="0" applyBorder="0" applyAlignment="0" applyProtection="0"/>
    <xf numFmtId="170" fontId="86" fillId="32" borderId="0" applyNumberFormat="0" applyBorder="0" applyAlignment="0" applyProtection="0"/>
    <xf numFmtId="170" fontId="86" fillId="29" borderId="0" applyNumberFormat="0" applyBorder="0" applyAlignment="0" applyProtection="0"/>
    <xf numFmtId="170" fontId="86" fillId="30" borderId="0" applyNumberFormat="0" applyBorder="0" applyAlignment="0" applyProtection="0"/>
    <xf numFmtId="170" fontId="86" fillId="33" borderId="0" applyNumberFormat="0" applyBorder="0" applyAlignment="0" applyProtection="0"/>
    <xf numFmtId="170" fontId="86" fillId="34" borderId="0" applyNumberFormat="0" applyBorder="0" applyAlignment="0" applyProtection="0"/>
    <xf numFmtId="170" fontId="86" fillId="35" borderId="0" applyNumberFormat="0" applyBorder="0" applyAlignment="0" applyProtection="0"/>
    <xf numFmtId="170" fontId="86" fillId="36" borderId="0" applyNumberFormat="0" applyBorder="0" applyAlignment="0" applyProtection="0"/>
    <xf numFmtId="170" fontId="86" fillId="37" borderId="0" applyNumberFormat="0" applyBorder="0" applyAlignment="0" applyProtection="0"/>
    <xf numFmtId="170" fontId="86" fillId="38" borderId="0" applyNumberFormat="0" applyBorder="0" applyAlignment="0" applyProtection="0"/>
    <xf numFmtId="170" fontId="86" fillId="33" borderId="0" applyNumberFormat="0" applyBorder="0" applyAlignment="0" applyProtection="0"/>
    <xf numFmtId="170" fontId="86" fillId="34" borderId="0" applyNumberFormat="0" applyBorder="0" applyAlignment="0" applyProtection="0"/>
    <xf numFmtId="170" fontId="86" fillId="39" borderId="0" applyNumberFormat="0" applyBorder="0" applyAlignment="0" applyProtection="0"/>
    <xf numFmtId="0" fontId="87" fillId="0" borderId="0" applyNumberFormat="0" applyAlignment="0"/>
    <xf numFmtId="178" fontId="5" fillId="0" borderId="0" applyFont="0" applyFill="0" applyBorder="0" applyAlignment="0" applyProtection="0"/>
    <xf numFmtId="0" fontId="88" fillId="0" borderId="0" applyFont="0" applyFill="0" applyBorder="0" applyAlignment="0" applyProtection="0"/>
    <xf numFmtId="179" fontId="89" fillId="0" borderId="0" applyFont="0" applyFill="0" applyBorder="0" applyAlignment="0" applyProtection="0"/>
    <xf numFmtId="180" fontId="5" fillId="0" borderId="0" applyFont="0" applyFill="0" applyBorder="0" applyAlignment="0" applyProtection="0"/>
    <xf numFmtId="0" fontId="88" fillId="0" borderId="0" applyFont="0" applyFill="0" applyBorder="0" applyAlignment="0" applyProtection="0"/>
    <xf numFmtId="180" fontId="5" fillId="0" borderId="0" applyFont="0" applyFill="0" applyBorder="0" applyAlignment="0" applyProtection="0"/>
    <xf numFmtId="0" fontId="90" fillId="0" borderId="0">
      <alignment horizontal="center" wrapText="1"/>
      <protection locked="0"/>
    </xf>
    <xf numFmtId="181" fontId="91" fillId="0" borderId="0" applyFont="0" applyFill="0" applyBorder="0" applyAlignment="0" applyProtection="0"/>
    <xf numFmtId="0" fontId="88" fillId="0" borderId="0" applyFont="0" applyFill="0" applyBorder="0" applyAlignment="0" applyProtection="0"/>
    <xf numFmtId="181" fontId="91" fillId="0" borderId="0" applyFont="0" applyFill="0" applyBorder="0" applyAlignment="0" applyProtection="0"/>
    <xf numFmtId="182" fontId="91" fillId="0" borderId="0" applyFont="0" applyFill="0" applyBorder="0" applyAlignment="0" applyProtection="0"/>
    <xf numFmtId="0" fontId="88" fillId="0" borderId="0" applyFont="0" applyFill="0" applyBorder="0" applyAlignment="0" applyProtection="0"/>
    <xf numFmtId="182" fontId="91" fillId="0" borderId="0" applyFont="0" applyFill="0" applyBorder="0" applyAlignment="0" applyProtection="0"/>
    <xf numFmtId="169" fontId="63" fillId="0" borderId="0" applyFont="0" applyFill="0" applyBorder="0" applyAlignment="0" applyProtection="0"/>
    <xf numFmtId="170" fontId="92" fillId="23" borderId="0" applyNumberFormat="0" applyBorder="0" applyAlignment="0" applyProtection="0"/>
    <xf numFmtId="0" fontId="88" fillId="0" borderId="0"/>
    <xf numFmtId="0" fontId="78" fillId="0" borderId="0"/>
    <xf numFmtId="0" fontId="88" fillId="0" borderId="0"/>
    <xf numFmtId="37" fontId="93" fillId="0" borderId="0"/>
    <xf numFmtId="173" fontId="5" fillId="0" borderId="0" applyFont="0" applyFill="0" applyBorder="0" applyAlignment="0" applyProtection="0"/>
    <xf numFmtId="183" fontId="5" fillId="0" borderId="0" applyFont="0" applyFill="0" applyBorder="0" applyAlignment="0" applyProtection="0"/>
    <xf numFmtId="171" fontId="65" fillId="0" borderId="0" applyFill="0"/>
    <xf numFmtId="184" fontId="65" fillId="0" borderId="0" applyNumberFormat="0" applyFill="0" applyBorder="0" applyAlignment="0">
      <alignment horizontal="center"/>
    </xf>
    <xf numFmtId="0" fontId="94" fillId="0" borderId="0" applyNumberFormat="0" applyFill="0">
      <alignment horizontal="center" vertical="center" wrapText="1"/>
    </xf>
    <xf numFmtId="171" fontId="65" fillId="0" borderId="10" applyFill="0" applyBorder="0"/>
    <xf numFmtId="41" fontId="65" fillId="0" borderId="0" applyAlignment="0"/>
    <xf numFmtId="0" fontId="94" fillId="0" borderId="0" applyFill="0" applyBorder="0">
      <alignment horizontal="center" vertical="center"/>
    </xf>
    <xf numFmtId="0" fontId="94" fillId="0" borderId="0" applyFill="0" applyBorder="0">
      <alignment horizontal="center" vertical="center"/>
    </xf>
    <xf numFmtId="171" fontId="65" fillId="0" borderId="9" applyFill="0" applyBorder="0"/>
    <xf numFmtId="0" fontId="65" fillId="0" borderId="0" applyNumberFormat="0" applyAlignment="0"/>
    <xf numFmtId="0" fontId="78" fillId="0" borderId="0" applyFill="0" applyBorder="0">
      <alignment horizontal="center" vertical="center" wrapText="1"/>
    </xf>
    <xf numFmtId="0" fontId="94" fillId="0" borderId="0" applyFill="0" applyBorder="0">
      <alignment horizontal="center" vertical="center" wrapText="1"/>
    </xf>
    <xf numFmtId="171" fontId="65" fillId="0" borderId="0" applyFill="0"/>
    <xf numFmtId="0" fontId="65" fillId="0" borderId="0" applyNumberFormat="0" applyAlignment="0">
      <alignment horizontal="center"/>
    </xf>
    <xf numFmtId="0" fontId="78" fillId="0" borderId="0" applyFill="0">
      <alignment horizontal="center" vertical="center" wrapText="1"/>
    </xf>
    <xf numFmtId="0" fontId="94" fillId="0" borderId="0" applyFill="0">
      <alignment horizontal="center" vertical="center" wrapText="1"/>
    </xf>
    <xf numFmtId="171" fontId="65" fillId="0" borderId="0" applyFill="0"/>
    <xf numFmtId="0" fontId="65" fillId="0" borderId="0" applyNumberFormat="0" applyAlignment="0">
      <alignment horizontal="center"/>
    </xf>
    <xf numFmtId="0" fontId="65" fillId="0" borderId="0" applyFill="0">
      <alignment vertical="center" wrapText="1"/>
    </xf>
    <xf numFmtId="0" fontId="94" fillId="0" borderId="0">
      <alignment horizontal="center" vertical="center" wrapText="1"/>
    </xf>
    <xf numFmtId="171" fontId="65" fillId="0" borderId="0" applyFill="0"/>
    <xf numFmtId="0" fontId="78" fillId="0" borderId="0" applyNumberFormat="0" applyAlignment="0">
      <alignment horizontal="center"/>
    </xf>
    <xf numFmtId="0" fontId="65" fillId="0" borderId="0" applyFill="0">
      <alignment horizontal="center" vertical="center" wrapText="1"/>
    </xf>
    <xf numFmtId="0" fontId="94" fillId="0" borderId="0" applyFill="0">
      <alignment horizontal="center" vertical="center" wrapText="1"/>
    </xf>
    <xf numFmtId="171" fontId="95" fillId="0" borderId="0" applyFill="0"/>
    <xf numFmtId="0" fontId="65" fillId="0" borderId="0" applyNumberFormat="0" applyAlignment="0">
      <alignment horizontal="center"/>
    </xf>
    <xf numFmtId="0" fontId="65" fillId="0" borderId="0" applyFill="0">
      <alignment horizontal="center" vertical="center" wrapText="1"/>
    </xf>
    <xf numFmtId="0" fontId="94" fillId="0" borderId="0" applyFill="0">
      <alignment horizontal="center" vertical="center" wrapText="1"/>
    </xf>
    <xf numFmtId="171" fontId="96" fillId="0" borderId="0" applyFill="0"/>
    <xf numFmtId="0" fontId="65" fillId="0" borderId="0" applyNumberFormat="0" applyAlignment="0">
      <alignment horizontal="center"/>
    </xf>
    <xf numFmtId="0" fontId="97" fillId="0" borderId="0">
      <alignment horizontal="center" wrapText="1"/>
    </xf>
    <xf numFmtId="0" fontId="94" fillId="0" borderId="0" applyFill="0">
      <alignment horizontal="center" vertical="center" wrapText="1"/>
    </xf>
    <xf numFmtId="185" fontId="5" fillId="0" borderId="0" applyFill="0" applyBorder="0" applyAlignment="0"/>
    <xf numFmtId="170" fontId="98" fillId="21" borderId="11" applyNumberFormat="0" applyAlignment="0" applyProtection="0"/>
    <xf numFmtId="0" fontId="99" fillId="0" borderId="0"/>
    <xf numFmtId="186" fontId="76" fillId="0" borderId="0" applyFont="0" applyFill="0" applyBorder="0" applyAlignment="0" applyProtection="0"/>
    <xf numFmtId="170" fontId="100" fillId="40" borderId="12" applyNumberFormat="0" applyAlignment="0" applyProtection="0"/>
    <xf numFmtId="1" fontId="101" fillId="0" borderId="7" applyBorder="0"/>
    <xf numFmtId="41"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75" fillId="0" borderId="0" applyFont="0" applyFill="0" applyBorder="0" applyAlignment="0" applyProtection="0"/>
    <xf numFmtId="165" fontId="5" fillId="0" borderId="0" applyFont="0" applyFill="0" applyBorder="0" applyAlignment="0" applyProtection="0"/>
    <xf numFmtId="43" fontId="3" fillId="0" borderId="0" applyFont="0" applyFill="0" applyBorder="0" applyAlignment="0" applyProtection="0"/>
    <xf numFmtId="43"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5"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187" fontId="78" fillId="0" borderId="0"/>
    <xf numFmtId="187" fontId="78" fillId="0" borderId="0"/>
    <xf numFmtId="188" fontId="102" fillId="0" borderId="0"/>
    <xf numFmtId="3" fontId="5" fillId="0" borderId="0" applyFont="0" applyFill="0" applyBorder="0" applyAlignment="0" applyProtection="0"/>
    <xf numFmtId="3" fontId="5" fillId="0" borderId="0" applyFont="0" applyFill="0" applyBorder="0" applyAlignment="0" applyProtection="0"/>
    <xf numFmtId="0" fontId="103" fillId="0" borderId="0" applyNumberFormat="0" applyAlignment="0">
      <alignment horizontal="left"/>
    </xf>
    <xf numFmtId="0" fontId="104" fillId="0" borderId="0" applyNumberFormat="0" applyAlignment="0"/>
    <xf numFmtId="189" fontId="10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1" fontId="5" fillId="0" borderId="0"/>
    <xf numFmtId="0" fontId="5" fillId="0" borderId="0" applyFont="0" applyFill="0" applyBorder="0" applyAlignment="0" applyProtection="0"/>
    <xf numFmtId="0"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4" fontId="5" fillId="0" borderId="0"/>
    <xf numFmtId="0" fontId="76" fillId="0" borderId="13">
      <alignment horizontal="left"/>
    </xf>
    <xf numFmtId="0" fontId="106" fillId="0" borderId="0" applyNumberFormat="0" applyAlignment="0">
      <alignment horizontal="left"/>
    </xf>
    <xf numFmtId="195" fontId="15" fillId="0" borderId="0" applyFont="0" applyFill="0" applyBorder="0" applyAlignment="0" applyProtection="0"/>
    <xf numFmtId="196" fontId="5" fillId="0" borderId="0" applyFont="0" applyFill="0" applyBorder="0" applyAlignment="0" applyProtection="0"/>
    <xf numFmtId="170" fontId="107" fillId="0" borderId="0" applyNumberForma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197" fontId="15" fillId="0" borderId="14" applyFont="0" applyFill="0" applyBorder="0" applyProtection="0"/>
    <xf numFmtId="170" fontId="108" fillId="24" borderId="0" applyNumberFormat="0" applyBorder="0" applyAlignment="0" applyProtection="0"/>
    <xf numFmtId="38" fontId="87" fillId="21" borderId="0" applyNumberFormat="0" applyBorder="0" applyAlignment="0" applyProtection="0"/>
    <xf numFmtId="0" fontId="109" fillId="0" borderId="0">
      <alignment horizontal="left"/>
    </xf>
    <xf numFmtId="0" fontId="110" fillId="0" borderId="15" applyNumberFormat="0" applyAlignment="0" applyProtection="0">
      <alignment horizontal="left" vertical="center"/>
    </xf>
    <xf numFmtId="0" fontId="110" fillId="0" borderId="16">
      <alignment horizontal="left" vertical="center"/>
    </xf>
    <xf numFmtId="14" fontId="64" fillId="26" borderId="17">
      <alignment horizontal="center" vertical="center" wrapText="1"/>
    </xf>
    <xf numFmtId="0" fontId="111" fillId="0" borderId="0" applyNumberFormat="0" applyFill="0" applyBorder="0" applyAlignment="0" applyProtection="0"/>
    <xf numFmtId="170" fontId="112" fillId="0" borderId="18" applyNumberFormat="0" applyFill="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170" fontId="113" fillId="0" borderId="19" applyNumberFormat="0" applyFill="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170" fontId="114" fillId="0" borderId="20" applyNumberFormat="0" applyFill="0" applyAlignment="0" applyProtection="0"/>
    <xf numFmtId="170" fontId="114" fillId="0" borderId="0" applyNumberFormat="0" applyFill="0" applyBorder="0" applyAlignment="0" applyProtection="0"/>
    <xf numFmtId="14" fontId="64" fillId="26" borderId="17">
      <alignment horizontal="center" vertical="center" wrapText="1"/>
    </xf>
    <xf numFmtId="198" fontId="115" fillId="0" borderId="0">
      <protection locked="0"/>
    </xf>
    <xf numFmtId="198" fontId="115" fillId="0" borderId="0">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10" fontId="87" fillId="41" borderId="1" applyNumberFormat="0" applyBorder="0" applyAlignment="0" applyProtection="0"/>
    <xf numFmtId="0" fontId="119" fillId="0" borderId="0"/>
    <xf numFmtId="0" fontId="119" fillId="0" borderId="0"/>
    <xf numFmtId="0" fontId="119" fillId="0" borderId="0"/>
    <xf numFmtId="0" fontId="119" fillId="0" borderId="0"/>
    <xf numFmtId="0" fontId="119" fillId="0" borderId="0"/>
    <xf numFmtId="170" fontId="120" fillId="27" borderId="11" applyNumberFormat="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185" fontId="121" fillId="42" borderId="0"/>
    <xf numFmtId="0" fontId="90" fillId="0" borderId="0" applyNumberFormat="0" applyFont="0" applyBorder="0" applyAlignment="0"/>
    <xf numFmtId="170" fontId="122" fillId="0" borderId="21" applyNumberFormat="0" applyFill="0" applyAlignment="0" applyProtection="0"/>
    <xf numFmtId="185" fontId="121" fillId="43" borderId="0"/>
    <xf numFmtId="38" fontId="74" fillId="0" borderId="0" applyFont="0" applyFill="0" applyBorder="0" applyAlignment="0" applyProtection="0"/>
    <xf numFmtId="40" fontId="74"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0" fontId="123" fillId="0" borderId="17"/>
    <xf numFmtId="199" fontId="124" fillId="0" borderId="22"/>
    <xf numFmtId="169" fontId="5" fillId="0" borderId="0" applyFont="0" applyFill="0" applyBorder="0" applyAlignment="0" applyProtection="0"/>
    <xf numFmtId="200" fontId="5" fillId="0" borderId="0" applyFont="0" applyFill="0" applyBorder="0" applyAlignment="0" applyProtection="0"/>
    <xf numFmtId="201" fontId="74" fillId="0" borderId="0" applyFont="0" applyFill="0" applyBorder="0" applyAlignment="0" applyProtection="0"/>
    <xf numFmtId="202" fontId="74" fillId="0" borderId="0" applyFont="0" applyFill="0" applyBorder="0" applyAlignment="0" applyProtection="0"/>
    <xf numFmtId="203" fontId="76" fillId="0" borderId="0" applyFont="0" applyFill="0" applyBorder="0" applyAlignment="0" applyProtection="0"/>
    <xf numFmtId="204" fontId="76" fillId="0" borderId="0" applyFont="0" applyFill="0" applyBorder="0" applyAlignment="0" applyProtection="0"/>
    <xf numFmtId="0" fontId="125" fillId="0" borderId="0" applyNumberFormat="0" applyFont="0" applyFill="0" applyAlignment="0"/>
    <xf numFmtId="170" fontId="126" fillId="44" borderId="0" applyNumberFormat="0" applyBorder="0" applyAlignment="0" applyProtection="0"/>
    <xf numFmtId="0" fontId="105" fillId="0" borderId="1"/>
    <xf numFmtId="0" fontId="105" fillId="0" borderId="1"/>
    <xf numFmtId="0" fontId="78" fillId="0" borderId="0"/>
    <xf numFmtId="0" fontId="78" fillId="0" borderId="0"/>
    <xf numFmtId="0" fontId="105" fillId="0" borderId="1"/>
    <xf numFmtId="37" fontId="127" fillId="0" borderId="0"/>
    <xf numFmtId="0" fontId="128" fillId="0" borderId="1" applyNumberFormat="0" applyFont="0" applyFill="0" applyBorder="0" applyAlignment="0">
      <alignment horizontal="center"/>
    </xf>
    <xf numFmtId="205" fontId="1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0" fontId="17" fillId="0" borderId="0"/>
    <xf numFmtId="0" fontId="17" fillId="0" borderId="0"/>
    <xf numFmtId="0" fontId="17" fillId="0" borderId="0"/>
    <xf numFmtId="0" fontId="3" fillId="0" borderId="0"/>
    <xf numFmtId="0" fontId="17" fillId="0" borderId="0"/>
    <xf numFmtId="0" fontId="130" fillId="0" borderId="0">
      <alignment vertical="top"/>
    </xf>
    <xf numFmtId="0" fontId="130" fillId="0" borderId="0">
      <alignment vertical="top"/>
    </xf>
    <xf numFmtId="0" fontId="130" fillId="0" borderId="0">
      <alignment vertical="top"/>
    </xf>
    <xf numFmtId="0" fontId="130" fillId="0" borderId="0">
      <alignment vertical="top"/>
    </xf>
    <xf numFmtId="0" fontId="3" fillId="0" borderId="0"/>
    <xf numFmtId="0" fontId="130" fillId="0" borderId="0">
      <alignment vertical="top"/>
    </xf>
    <xf numFmtId="0" fontId="130" fillId="0" borderId="0">
      <alignment vertical="top"/>
    </xf>
    <xf numFmtId="0" fontId="130" fillId="0" borderId="0">
      <alignment vertical="top"/>
    </xf>
    <xf numFmtId="0" fontId="130" fillId="0" borderId="0">
      <alignment vertical="top"/>
    </xf>
    <xf numFmtId="0" fontId="3" fillId="0" borderId="0"/>
    <xf numFmtId="0" fontId="130" fillId="0" borderId="0">
      <alignment vertical="top"/>
    </xf>
    <xf numFmtId="0" fontId="130" fillId="0" borderId="0">
      <alignment vertical="top"/>
    </xf>
    <xf numFmtId="0" fontId="130" fillId="0" borderId="0">
      <alignment vertical="top"/>
    </xf>
    <xf numFmtId="0" fontId="130" fillId="0" borderId="0">
      <alignment vertical="top"/>
    </xf>
    <xf numFmtId="0" fontId="130" fillId="0" borderId="0">
      <alignment vertical="top"/>
    </xf>
    <xf numFmtId="0" fontId="130" fillId="0" borderId="0">
      <alignment vertical="top"/>
    </xf>
    <xf numFmtId="0" fontId="130" fillId="0" borderId="0">
      <alignment vertical="top"/>
    </xf>
    <xf numFmtId="0" fontId="130" fillId="0" borderId="0">
      <alignment vertical="top"/>
    </xf>
    <xf numFmtId="0" fontId="130" fillId="0" borderId="0">
      <alignment vertical="top"/>
    </xf>
    <xf numFmtId="0" fontId="130" fillId="0" borderId="0">
      <alignment vertical="top"/>
    </xf>
    <xf numFmtId="0" fontId="3" fillId="0" borderId="0"/>
    <xf numFmtId="0" fontId="130" fillId="0" borderId="0">
      <alignment vertical="top"/>
    </xf>
    <xf numFmtId="0" fontId="3" fillId="0" borderId="0"/>
    <xf numFmtId="0" fontId="3" fillId="0" borderId="0"/>
    <xf numFmtId="0" fontId="3" fillId="0" borderId="0"/>
    <xf numFmtId="0" fontId="3" fillId="0" borderId="0"/>
    <xf numFmtId="0" fontId="3" fillId="0" borderId="0"/>
    <xf numFmtId="170" fontId="5" fillId="0" borderId="0" applyNumberFormat="0" applyFill="0" applyBorder="0" applyAlignment="0" applyProtection="0"/>
    <xf numFmtId="0" fontId="3" fillId="0" borderId="0"/>
    <xf numFmtId="0" fontId="3" fillId="0" borderId="0"/>
    <xf numFmtId="170" fontId="5" fillId="0" borderId="0" applyNumberFormat="0" applyFill="0" applyBorder="0" applyAlignment="0" applyProtection="0"/>
    <xf numFmtId="0" fontId="3" fillId="0" borderId="0"/>
    <xf numFmtId="170" fontId="5" fillId="0" borderId="0" applyNumberFormat="0" applyFill="0" applyBorder="0" applyAlignment="0" applyProtection="0"/>
    <xf numFmtId="0" fontId="3" fillId="0" borderId="0"/>
    <xf numFmtId="170" fontId="5" fillId="0" borderId="0" applyNumberFormat="0" applyFill="0" applyBorder="0" applyAlignment="0" applyProtection="0"/>
    <xf numFmtId="0" fontId="5" fillId="0" borderId="0"/>
    <xf numFmtId="0" fontId="75" fillId="0" borderId="0"/>
    <xf numFmtId="0" fontId="3" fillId="0" borderId="0"/>
    <xf numFmtId="0" fontId="7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170" fontId="3" fillId="0" borderId="0"/>
    <xf numFmtId="0" fontId="3" fillId="0" borderId="0"/>
    <xf numFmtId="17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170" fontId="3" fillId="0" borderId="0"/>
    <xf numFmtId="0" fontId="5"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5"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5" fillId="0" borderId="0"/>
    <xf numFmtId="0" fontId="3" fillId="0" borderId="0"/>
    <xf numFmtId="17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5" fillId="0" borderId="0"/>
    <xf numFmtId="0" fontId="3" fillId="0" borderId="0"/>
    <xf numFmtId="170" fontId="3" fillId="0" borderId="0"/>
    <xf numFmtId="0" fontId="5"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40" fontId="90" fillId="0" borderId="0">
      <alignment horizontal="right"/>
    </xf>
    <xf numFmtId="40" fontId="131" fillId="0" borderId="0">
      <alignment horizontal="center" wrapText="1"/>
    </xf>
    <xf numFmtId="170" fontId="75" fillId="41" borderId="23" applyNumberFormat="0" applyFont="0" applyAlignment="0" applyProtection="0"/>
    <xf numFmtId="0" fontId="3" fillId="8" borderId="8" applyNumberFormat="0" applyFont="0" applyAlignment="0" applyProtection="0"/>
    <xf numFmtId="0" fontId="3" fillId="8" borderId="8" applyNumberFormat="0" applyFont="0" applyAlignment="0" applyProtection="0"/>
    <xf numFmtId="171" fontId="90" fillId="0" borderId="0" applyBorder="0" applyAlignment="0"/>
    <xf numFmtId="0" fontId="132" fillId="0" borderId="0"/>
    <xf numFmtId="206" fontId="76" fillId="0" borderId="0" applyFont="0" applyFill="0" applyBorder="0" applyAlignment="0" applyProtection="0"/>
    <xf numFmtId="207" fontId="76" fillId="0" borderId="0" applyFont="0" applyFill="0" applyBorder="0" applyAlignment="0" applyProtection="0"/>
    <xf numFmtId="0" fontId="5" fillId="0" borderId="0" applyFont="0" applyFill="0" applyBorder="0" applyAlignment="0" applyProtection="0"/>
    <xf numFmtId="0" fontId="78" fillId="0" borderId="0"/>
    <xf numFmtId="170" fontId="133" fillId="21" borderId="24" applyNumberFormat="0" applyAlignment="0" applyProtection="0"/>
    <xf numFmtId="14" fontId="90" fillId="0" borderId="0">
      <alignment horizontal="center" wrapText="1"/>
      <protection locked="0"/>
    </xf>
    <xf numFmtId="208"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quotePrefix="1" applyFont="0" applyFill="0" applyBorder="0" applyAlignment="0">
      <protection locked="0"/>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5" fillId="0" borderId="0" applyFont="0" applyFill="0" applyBorder="0" applyAlignment="0" applyProtection="0"/>
    <xf numFmtId="9" fontId="3" fillId="0" borderId="0" applyFont="0" applyFill="0" applyBorder="0" applyAlignment="0" applyProtection="0"/>
    <xf numFmtId="9" fontId="75"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4" fillId="0" borderId="25" applyNumberFormat="0" applyBorder="0"/>
    <xf numFmtId="5" fontId="134" fillId="0" borderId="0"/>
    <xf numFmtId="0" fontId="74" fillId="0" borderId="0" applyNumberFormat="0" applyFont="0" applyFill="0" applyBorder="0" applyAlignment="0" applyProtection="0">
      <alignment horizontal="left"/>
    </xf>
    <xf numFmtId="38" fontId="65" fillId="21" borderId="26" applyFill="0">
      <alignment horizontal="right"/>
    </xf>
    <xf numFmtId="0" fontId="65" fillId="0" borderId="26" applyNumberFormat="0" applyFill="0" applyAlignment="0">
      <alignment horizontal="left" indent="7"/>
    </xf>
    <xf numFmtId="0" fontId="135" fillId="0" borderId="26" applyFill="0">
      <alignment horizontal="left" indent="8"/>
    </xf>
    <xf numFmtId="171" fontId="94" fillId="31" borderId="0" applyFill="0">
      <alignment horizontal="right"/>
    </xf>
    <xf numFmtId="0" fontId="94" fillId="45" borderId="0" applyNumberFormat="0">
      <alignment horizontal="right"/>
    </xf>
    <xf numFmtId="0" fontId="136" fillId="31" borderId="16" applyFill="0"/>
    <xf numFmtId="0" fontId="78" fillId="46" borderId="16" applyFill="0" applyBorder="0"/>
    <xf numFmtId="171" fontId="78" fillId="41" borderId="27" applyFill="0"/>
    <xf numFmtId="0" fontId="65" fillId="0" borderId="28" applyNumberFormat="0" applyAlignment="0"/>
    <xf numFmtId="0" fontId="136" fillId="0" borderId="0" applyFill="0">
      <alignment horizontal="left" indent="1"/>
    </xf>
    <xf numFmtId="0" fontId="137" fillId="41" borderId="0" applyFill="0">
      <alignment horizontal="left" indent="1"/>
    </xf>
    <xf numFmtId="171" fontId="65" fillId="27" borderId="27" applyFill="0"/>
    <xf numFmtId="0" fontId="65" fillId="0" borderId="27" applyNumberFormat="0" applyAlignment="0"/>
    <xf numFmtId="0" fontId="136" fillId="0" borderId="0" applyFill="0">
      <alignment horizontal="left" indent="2"/>
    </xf>
    <xf numFmtId="0" fontId="138" fillId="27" borderId="0" applyFill="0">
      <alignment horizontal="left" indent="2"/>
    </xf>
    <xf numFmtId="171" fontId="65" fillId="0" borderId="27" applyFill="0"/>
    <xf numFmtId="0" fontId="90" fillId="0" borderId="27" applyNumberFormat="0" applyAlignment="0"/>
    <xf numFmtId="0" fontId="139" fillId="0" borderId="0">
      <alignment horizontal="left" indent="3"/>
    </xf>
    <xf numFmtId="0" fontId="140" fillId="0" borderId="0" applyFill="0">
      <alignment horizontal="left" indent="3"/>
    </xf>
    <xf numFmtId="38" fontId="65" fillId="0" borderId="0" applyFill="0"/>
    <xf numFmtId="0" fontId="5" fillId="0" borderId="27" applyNumberFormat="0" applyFont="0" applyAlignment="0"/>
    <xf numFmtId="0" fontId="139" fillId="0" borderId="0">
      <alignment horizontal="left" indent="4"/>
    </xf>
    <xf numFmtId="0" fontId="65" fillId="0" borderId="0" applyFill="0" applyProtection="0">
      <alignment horizontal="left" indent="4"/>
    </xf>
    <xf numFmtId="38" fontId="65" fillId="0" borderId="0" applyFill="0"/>
    <xf numFmtId="0" fontId="65" fillId="0" borderId="0" applyNumberFormat="0" applyAlignment="0"/>
    <xf numFmtId="0" fontId="139" fillId="0" borderId="0">
      <alignment horizontal="left" indent="5"/>
    </xf>
    <xf numFmtId="0" fontId="65" fillId="0" borderId="0" applyFill="0">
      <alignment horizontal="left" indent="5"/>
    </xf>
    <xf numFmtId="171" fontId="65" fillId="0" borderId="0" applyFill="0"/>
    <xf numFmtId="0" fontId="78" fillId="0" borderId="0" applyNumberFormat="0" applyFill="0" applyAlignment="0"/>
    <xf numFmtId="0" fontId="141" fillId="0" borderId="0" applyFill="0">
      <alignment horizontal="left" indent="6"/>
    </xf>
    <xf numFmtId="0" fontId="65" fillId="0" borderId="0" applyFill="0">
      <alignment horizontal="left" indent="6"/>
    </xf>
    <xf numFmtId="209" fontId="5" fillId="0" borderId="0" applyNumberFormat="0" applyFill="0" applyBorder="0" applyAlignment="0" applyProtection="0">
      <alignment horizontal="left"/>
    </xf>
    <xf numFmtId="210" fontId="142" fillId="0" borderId="0" applyFont="0" applyFill="0" applyBorder="0" applyAlignment="0" applyProtection="0"/>
    <xf numFmtId="0" fontId="74" fillId="0" borderId="0" applyFont="0" applyFill="0" applyBorder="0" applyAlignment="0" applyProtection="0"/>
    <xf numFmtId="0" fontId="5" fillId="0" borderId="0"/>
    <xf numFmtId="211" fontId="105" fillId="0" borderId="0" applyFont="0" applyFill="0" applyBorder="0" applyAlignment="0" applyProtection="0"/>
    <xf numFmtId="175" fontId="76" fillId="0" borderId="0" applyFont="0" applyFill="0" applyBorder="0" applyAlignment="0" applyProtection="0"/>
    <xf numFmtId="42" fontId="76" fillId="0" borderId="0" applyFont="0" applyFill="0" applyBorder="0" applyAlignment="0" applyProtection="0"/>
    <xf numFmtId="0" fontId="123" fillId="0" borderId="0"/>
    <xf numFmtId="40" fontId="143" fillId="0" borderId="0" applyBorder="0">
      <alignment horizontal="right"/>
    </xf>
    <xf numFmtId="3" fontId="84" fillId="0" borderId="0" applyFill="0" applyBorder="0" applyAlignment="0" applyProtection="0">
      <alignment horizontal="right"/>
    </xf>
    <xf numFmtId="212" fontId="105" fillId="0" borderId="3">
      <alignment horizontal="right" vertical="center"/>
    </xf>
    <xf numFmtId="212" fontId="105" fillId="0" borderId="3">
      <alignment horizontal="right" vertical="center"/>
    </xf>
    <xf numFmtId="212" fontId="105" fillId="0" borderId="3">
      <alignment horizontal="right" vertical="center"/>
    </xf>
    <xf numFmtId="213" fontId="105" fillId="0" borderId="3">
      <alignment horizontal="center"/>
    </xf>
    <xf numFmtId="0" fontId="144" fillId="0" borderId="0">
      <alignment vertical="center" wrapText="1"/>
      <protection locked="0"/>
    </xf>
    <xf numFmtId="4" fontId="145" fillId="0" borderId="0"/>
    <xf numFmtId="3" fontId="146" fillId="0" borderId="29" applyNumberFormat="0" applyBorder="0" applyAlignment="0"/>
    <xf numFmtId="0" fontId="147" fillId="0" borderId="0" applyFont="0">
      <alignment horizontal="centerContinuous"/>
    </xf>
    <xf numFmtId="0" fontId="148" fillId="0" borderId="0" applyFill="0" applyBorder="0" applyProtection="0">
      <alignment horizontal="left" vertical="top"/>
    </xf>
    <xf numFmtId="170" fontId="149" fillId="0" borderId="0" applyNumberFormat="0" applyFill="0" applyBorder="0" applyAlignment="0" applyProtection="0"/>
    <xf numFmtId="0" fontId="5" fillId="0" borderId="10" applyNumberFormat="0" applyFont="0" applyFill="0" applyAlignment="0" applyProtection="0"/>
    <xf numFmtId="170" fontId="150" fillId="0" borderId="30" applyNumberFormat="0" applyFill="0" applyAlignment="0" applyProtection="0"/>
    <xf numFmtId="0" fontId="5" fillId="0" borderId="10" applyNumberFormat="0" applyFont="0" applyFill="0" applyAlignment="0" applyProtection="0"/>
    <xf numFmtId="0" fontId="5" fillId="0" borderId="10" applyNumberFormat="0" applyFont="0" applyFill="0" applyAlignment="0" applyProtection="0"/>
    <xf numFmtId="203" fontId="105" fillId="0" borderId="0"/>
    <xf numFmtId="214" fontId="105" fillId="0" borderId="1"/>
    <xf numFmtId="0" fontId="151" fillId="47" borderId="1">
      <alignment horizontal="left" vertical="center"/>
    </xf>
    <xf numFmtId="5" fontId="152" fillId="0" borderId="6">
      <alignment horizontal="left" vertical="top"/>
    </xf>
    <xf numFmtId="5" fontId="77" fillId="0" borderId="31">
      <alignment horizontal="left" vertical="top"/>
    </xf>
    <xf numFmtId="5" fontId="77" fillId="0" borderId="31">
      <alignment horizontal="left" vertical="top"/>
    </xf>
    <xf numFmtId="0" fontId="153" fillId="0" borderId="31">
      <alignment horizontal="left" vertical="center"/>
    </xf>
    <xf numFmtId="215" fontId="5" fillId="0" borderId="0" applyFont="0" applyFill="0" applyBorder="0" applyAlignment="0" applyProtection="0"/>
    <xf numFmtId="216" fontId="5" fillId="0" borderId="0" applyFont="0" applyFill="0" applyBorder="0" applyAlignment="0" applyProtection="0"/>
    <xf numFmtId="170" fontId="154" fillId="0" borderId="0" applyNumberFormat="0" applyFill="0" applyBorder="0" applyAlignment="0" applyProtection="0"/>
    <xf numFmtId="0" fontId="155" fillId="0" borderId="0">
      <alignment vertical="center"/>
    </xf>
    <xf numFmtId="42" fontId="156" fillId="0" borderId="0" applyFont="0" applyFill="0" applyBorder="0" applyAlignment="0" applyProtection="0"/>
    <xf numFmtId="44" fontId="156" fillId="0" borderId="0" applyFont="0" applyFill="0" applyBorder="0" applyAlignment="0" applyProtection="0"/>
    <xf numFmtId="0" fontId="156" fillId="0" borderId="0"/>
    <xf numFmtId="0" fontId="157" fillId="0" borderId="0" applyFont="0" applyFill="0" applyBorder="0" applyAlignment="0" applyProtection="0"/>
    <xf numFmtId="0" fontId="157" fillId="0" borderId="0" applyFont="0" applyFill="0" applyBorder="0" applyAlignment="0" applyProtection="0"/>
    <xf numFmtId="0" fontId="84" fillId="0" borderId="0">
      <alignment vertical="center"/>
    </xf>
    <xf numFmtId="40" fontId="158" fillId="0" borderId="0" applyFont="0" applyFill="0" applyBorder="0" applyAlignment="0" applyProtection="0"/>
    <xf numFmtId="38" fontId="158" fillId="0" borderId="0" applyFont="0" applyFill="0" applyBorder="0" applyAlignment="0" applyProtection="0"/>
    <xf numFmtId="0" fontId="158" fillId="0" borderId="0" applyFont="0" applyFill="0" applyBorder="0" applyAlignment="0" applyProtection="0"/>
    <xf numFmtId="0" fontId="158" fillId="0" borderId="0" applyFont="0" applyFill="0" applyBorder="0" applyAlignment="0" applyProtection="0"/>
    <xf numFmtId="9" fontId="159" fillId="0" borderId="0" applyBorder="0" applyAlignment="0" applyProtection="0"/>
    <xf numFmtId="0" fontId="160" fillId="0" borderId="0"/>
    <xf numFmtId="217" fontId="161" fillId="0" borderId="0" applyFont="0" applyFill="0" applyBorder="0" applyAlignment="0" applyProtection="0"/>
    <xf numFmtId="218" fontId="5" fillId="0" borderId="0" applyFont="0" applyFill="0" applyBorder="0" applyAlignment="0" applyProtection="0"/>
    <xf numFmtId="0" fontId="162" fillId="0" borderId="0" applyFont="0" applyFill="0" applyBorder="0" applyAlignment="0" applyProtection="0"/>
    <xf numFmtId="0" fontId="162"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0" fontId="163" fillId="0" borderId="0"/>
    <xf numFmtId="0" fontId="125" fillId="0" borderId="0"/>
    <xf numFmtId="183" fontId="164" fillId="0" borderId="0" applyFont="0" applyFill="0" applyBorder="0" applyAlignment="0" applyProtection="0"/>
    <xf numFmtId="164" fontId="69" fillId="0" borderId="0" applyFont="0" applyFill="0" applyBorder="0" applyAlignment="0" applyProtection="0"/>
    <xf numFmtId="165" fontId="69" fillId="0" borderId="0" applyFont="0" applyFill="0" applyBorder="0" applyAlignment="0" applyProtection="0"/>
    <xf numFmtId="0" fontId="164" fillId="0" borderId="0"/>
    <xf numFmtId="182" fontId="5" fillId="0" borderId="0" applyFont="0" applyFill="0" applyBorder="0" applyAlignment="0" applyProtection="0"/>
    <xf numFmtId="181" fontId="5" fillId="0" borderId="0" applyFont="0" applyFill="0" applyBorder="0" applyAlignment="0" applyProtection="0"/>
    <xf numFmtId="0" fontId="165" fillId="0" borderId="0"/>
    <xf numFmtId="169" fontId="69" fillId="0" borderId="0" applyFont="0" applyFill="0" applyBorder="0" applyAlignment="0" applyProtection="0"/>
    <xf numFmtId="201" fontId="71" fillId="0" borderId="0" applyFont="0" applyFill="0" applyBorder="0" applyAlignment="0" applyProtection="0"/>
    <xf numFmtId="200" fontId="69"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0" fontId="167" fillId="0" borderId="0" applyNumberFormat="0" applyFill="0" applyBorder="0" applyAlignment="0" applyProtection="0"/>
    <xf numFmtId="0" fontId="168" fillId="0" borderId="34" applyNumberFormat="0" applyFill="0" applyAlignment="0" applyProtection="0"/>
    <xf numFmtId="0" fontId="169" fillId="0" borderId="35" applyNumberFormat="0" applyFill="0" applyAlignment="0" applyProtection="0"/>
    <xf numFmtId="0" fontId="170" fillId="0" borderId="36" applyNumberFormat="0" applyFill="0" applyAlignment="0" applyProtection="0"/>
    <xf numFmtId="0" fontId="170" fillId="0" borderId="0" applyNumberFormat="0" applyFill="0" applyBorder="0" applyAlignment="0" applyProtection="0"/>
    <xf numFmtId="0" fontId="171" fillId="48" borderId="0" applyNumberFormat="0" applyBorder="0" applyAlignment="0" applyProtection="0"/>
    <xf numFmtId="0" fontId="172" fillId="49" borderId="0" applyNumberFormat="0" applyBorder="0" applyAlignment="0" applyProtection="0"/>
    <xf numFmtId="0" fontId="173" fillId="50" borderId="0" applyNumberFormat="0" applyBorder="0" applyAlignment="0" applyProtection="0"/>
    <xf numFmtId="0" fontId="174" fillId="51" borderId="37" applyNumberFormat="0" applyAlignment="0" applyProtection="0"/>
    <xf numFmtId="0" fontId="175" fillId="52" borderId="38" applyNumberFormat="0" applyAlignment="0" applyProtection="0"/>
    <xf numFmtId="0" fontId="176" fillId="52" borderId="37" applyNumberFormat="0" applyAlignment="0" applyProtection="0"/>
    <xf numFmtId="0" fontId="177" fillId="0" borderId="39" applyNumberFormat="0" applyFill="0" applyAlignment="0" applyProtection="0"/>
    <xf numFmtId="0" fontId="178" fillId="53" borderId="40" applyNumberFormat="0" applyAlignment="0" applyProtection="0"/>
    <xf numFmtId="0" fontId="60" fillId="0" borderId="0" applyNumberFormat="0" applyFill="0" applyBorder="0" applyAlignment="0" applyProtection="0"/>
    <xf numFmtId="0" fontId="179" fillId="0" borderId="0" applyNumberFormat="0" applyFill="0" applyBorder="0" applyAlignment="0" applyProtection="0"/>
    <xf numFmtId="0" fontId="32" fillId="0" borderId="41" applyNumberFormat="0" applyFill="0" applyAlignment="0" applyProtection="0"/>
    <xf numFmtId="0" fontId="180" fillId="54"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180" fillId="55" borderId="0" applyNumberFormat="0" applyBorder="0" applyAlignment="0" applyProtection="0"/>
    <xf numFmtId="0" fontId="180" fillId="56"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0" fillId="57" borderId="0" applyNumberFormat="0" applyBorder="0" applyAlignment="0" applyProtection="0"/>
    <xf numFmtId="0" fontId="180" fillId="5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180" fillId="59" borderId="0" applyNumberFormat="0" applyBorder="0" applyAlignment="0" applyProtection="0"/>
    <xf numFmtId="0" fontId="180" fillId="60"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0" fillId="61" borderId="0" applyNumberFormat="0" applyBorder="0" applyAlignment="0" applyProtection="0"/>
    <xf numFmtId="0" fontId="180" fillId="62"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180" fillId="63" borderId="0" applyNumberFormat="0" applyBorder="0" applyAlignment="0" applyProtection="0"/>
    <xf numFmtId="0" fontId="180" fillId="64"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0" fillId="65" borderId="0" applyNumberFormat="0" applyBorder="0" applyAlignment="0" applyProtection="0"/>
    <xf numFmtId="0" fontId="130" fillId="0" borderId="0">
      <alignment vertical="top"/>
    </xf>
    <xf numFmtId="0" fontId="2" fillId="8" borderId="8" applyNumberFormat="0" applyFont="0" applyAlignment="0" applyProtection="0"/>
    <xf numFmtId="0" fontId="1" fillId="0" borderId="0"/>
    <xf numFmtId="43" fontId="1" fillId="0" borderId="0" applyFont="0" applyFill="0" applyBorder="0" applyAlignment="0" applyProtection="0"/>
    <xf numFmtId="0" fontId="130" fillId="0" borderId="0">
      <alignment vertical="top"/>
    </xf>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8" borderId="8" applyNumberFormat="0" applyFont="0" applyAlignment="0" applyProtection="0"/>
    <xf numFmtId="0" fontId="130" fillId="0" borderId="0">
      <alignment vertical="top"/>
    </xf>
  </cellStyleXfs>
  <cellXfs count="613">
    <xf numFmtId="0" fontId="0" fillId="0" borderId="0" xfId="0"/>
    <xf numFmtId="0" fontId="31" fillId="0" borderId="0" xfId="30"/>
    <xf numFmtId="0" fontId="0" fillId="0" borderId="0" xfId="0" applyAlignment="1">
      <alignment horizontal="left"/>
    </xf>
    <xf numFmtId="0" fontId="11" fillId="2" borderId="0" xfId="0" applyFont="1" applyFill="1"/>
    <xf numFmtId="0" fontId="0" fillId="2" borderId="0" xfId="0" applyFill="1"/>
    <xf numFmtId="0" fontId="0" fillId="4" borderId="0" xfId="0" applyFill="1"/>
    <xf numFmtId="0" fontId="11" fillId="4" borderId="0" xfId="0" applyFont="1" applyFill="1"/>
    <xf numFmtId="0" fontId="33" fillId="2" borderId="0" xfId="0" applyFont="1" applyFill="1"/>
    <xf numFmtId="166" fontId="33" fillId="2" borderId="0" xfId="1" applyNumberFormat="1" applyFont="1" applyFill="1" applyProtection="1">
      <protection locked="0"/>
    </xf>
    <xf numFmtId="0" fontId="34" fillId="2" borderId="0" xfId="0" applyFont="1" applyFill="1"/>
    <xf numFmtId="166" fontId="34" fillId="2" borderId="0" xfId="1" applyNumberFormat="1" applyFont="1" applyFill="1" applyProtection="1">
      <protection locked="0"/>
    </xf>
    <xf numFmtId="0" fontId="35" fillId="2" borderId="0" xfId="0" applyFont="1" applyFill="1"/>
    <xf numFmtId="166" fontId="35" fillId="2" borderId="0" xfId="1" applyNumberFormat="1" applyFont="1" applyFill="1" applyProtection="1">
      <protection locked="0"/>
    </xf>
    <xf numFmtId="0" fontId="33" fillId="2" borderId="2" xfId="0" applyFont="1" applyFill="1" applyBorder="1"/>
    <xf numFmtId="166" fontId="33" fillId="2" borderId="2" xfId="1" applyNumberFormat="1" applyFont="1" applyFill="1" applyBorder="1" applyProtection="1">
      <protection locked="0"/>
    </xf>
    <xf numFmtId="10" fontId="11" fillId="2" borderId="1" xfId="30" applyNumberFormat="1" applyFont="1" applyFill="1" applyBorder="1" applyAlignment="1" applyProtection="1">
      <alignment horizontal="left" vertical="center" wrapText="1"/>
    </xf>
    <xf numFmtId="0" fontId="31" fillId="4" borderId="0" xfId="30" applyFill="1"/>
    <xf numFmtId="0" fontId="0" fillId="2" borderId="2" xfId="0" applyFill="1" applyBorder="1"/>
    <xf numFmtId="0" fontId="31" fillId="2" borderId="0" xfId="30" applyFill="1"/>
    <xf numFmtId="0" fontId="34" fillId="2" borderId="0" xfId="0" applyFont="1" applyFill="1" applyBorder="1"/>
    <xf numFmtId="166" fontId="33" fillId="2" borderId="0" xfId="1" applyNumberFormat="1" applyFont="1" applyFill="1" applyBorder="1" applyProtection="1">
      <protection locked="0"/>
    </xf>
    <xf numFmtId="166" fontId="34" fillId="2" borderId="0" xfId="1" applyNumberFormat="1" applyFont="1" applyFill="1" applyBorder="1" applyProtection="1">
      <protection locked="0"/>
    </xf>
    <xf numFmtId="0" fontId="31" fillId="2" borderId="0" xfId="30" applyFill="1" applyAlignment="1">
      <alignment horizontal="center"/>
    </xf>
    <xf numFmtId="0" fontId="33" fillId="4" borderId="0" xfId="30" applyFont="1" applyFill="1"/>
    <xf numFmtId="0" fontId="0" fillId="2" borderId="0" xfId="0" applyFill="1" applyAlignment="1">
      <alignment horizontal="left"/>
    </xf>
    <xf numFmtId="0" fontId="11" fillId="2" borderId="0" xfId="0" applyFont="1" applyFill="1" applyAlignment="1">
      <alignment horizontal="left"/>
    </xf>
    <xf numFmtId="0" fontId="33" fillId="2" borderId="0" xfId="30" applyFont="1" applyFill="1"/>
    <xf numFmtId="49" fontId="11" fillId="2" borderId="1" xfId="30" applyNumberFormat="1" applyFont="1" applyFill="1" applyBorder="1" applyAlignment="1" applyProtection="1">
      <alignment horizontal="center" vertical="center" wrapText="1"/>
    </xf>
    <xf numFmtId="49" fontId="11" fillId="2" borderId="1" xfId="30" applyNumberFormat="1" applyFont="1" applyFill="1" applyBorder="1" applyAlignment="1" applyProtection="1">
      <alignment horizontal="left" vertical="center" wrapText="1"/>
    </xf>
    <xf numFmtId="0" fontId="33" fillId="2" borderId="1" xfId="30" applyFont="1" applyFill="1" applyBorder="1"/>
    <xf numFmtId="0" fontId="33" fillId="2" borderId="1" xfId="30" applyFont="1" applyFill="1" applyBorder="1" applyAlignment="1">
      <alignment vertical="center" wrapText="1"/>
    </xf>
    <xf numFmtId="41" fontId="33" fillId="2" borderId="1" xfId="30" applyNumberFormat="1" applyFont="1" applyFill="1" applyBorder="1" applyAlignment="1">
      <alignment vertical="center" wrapText="1"/>
    </xf>
    <xf numFmtId="14" fontId="9" fillId="2" borderId="1" xfId="30" applyNumberFormat="1" applyFont="1" applyFill="1" applyBorder="1" applyAlignment="1" applyProtection="1">
      <alignment horizontal="left" vertical="center" wrapText="1"/>
    </xf>
    <xf numFmtId="10" fontId="9" fillId="2" borderId="1" xfId="30" applyNumberFormat="1" applyFont="1" applyFill="1" applyBorder="1" applyAlignment="1" applyProtection="1">
      <alignment horizontal="left" vertical="center" wrapText="1"/>
    </xf>
    <xf numFmtId="10" fontId="33" fillId="2" borderId="1" xfId="30" applyNumberFormat="1" applyFont="1" applyFill="1" applyBorder="1"/>
    <xf numFmtId="0" fontId="33" fillId="2" borderId="0" xfId="30" applyFont="1" applyFill="1" applyAlignment="1">
      <alignment horizontal="center"/>
    </xf>
    <xf numFmtId="0" fontId="31" fillId="2" borderId="2" xfId="30" applyFill="1" applyBorder="1"/>
    <xf numFmtId="0" fontId="31" fillId="4" borderId="0" xfId="30" applyFill="1" applyAlignment="1">
      <alignment horizontal="center"/>
    </xf>
    <xf numFmtId="0" fontId="33" fillId="2" borderId="0" xfId="30" applyFont="1" applyFill="1" applyAlignment="1"/>
    <xf numFmtId="0" fontId="31" fillId="2" borderId="0" xfId="30" applyFont="1" applyFill="1"/>
    <xf numFmtId="166" fontId="11" fillId="4" borderId="0" xfId="0" applyNumberFormat="1" applyFont="1" applyFill="1"/>
    <xf numFmtId="0" fontId="11" fillId="2" borderId="0" xfId="0" applyFont="1" applyFill="1" applyAlignment="1">
      <alignment vertical="center"/>
    </xf>
    <xf numFmtId="0" fontId="11" fillId="4" borderId="0" xfId="0" applyFont="1" applyFill="1" applyAlignment="1">
      <alignment vertical="center"/>
    </xf>
    <xf numFmtId="0" fontId="33" fillId="2" borderId="0" xfId="30" applyFont="1" applyFill="1" applyAlignment="1">
      <alignment vertical="center"/>
    </xf>
    <xf numFmtId="0" fontId="33" fillId="4" borderId="0" xfId="30" applyFont="1" applyFill="1" applyAlignment="1">
      <alignment vertical="center"/>
    </xf>
    <xf numFmtId="0" fontId="38" fillId="2" borderId="0" xfId="0" applyFont="1" applyFill="1" applyAlignment="1">
      <alignment horizontal="left" vertical="top" wrapText="1"/>
    </xf>
    <xf numFmtId="0" fontId="37" fillId="2" borderId="0" xfId="0" applyFont="1" applyFill="1" applyAlignment="1">
      <alignment horizontal="left" vertical="top" wrapText="1"/>
    </xf>
    <xf numFmtId="0" fontId="7" fillId="2" borderId="0" xfId="0" applyFont="1" applyFill="1" applyAlignment="1">
      <alignment horizontal="center" vertical="center" wrapText="1"/>
    </xf>
    <xf numFmtId="0" fontId="8" fillId="2" borderId="0" xfId="0" applyFont="1" applyFill="1" applyAlignment="1">
      <alignment horizontal="center" vertical="center"/>
    </xf>
    <xf numFmtId="0" fontId="14" fillId="2" borderId="1" xfId="8" applyFont="1" applyFill="1" applyBorder="1" applyAlignment="1" applyProtection="1">
      <alignment horizontal="center" vertical="center" wrapText="1"/>
    </xf>
    <xf numFmtId="0" fontId="14" fillId="0" borderId="1" xfId="8" applyFont="1" applyFill="1" applyBorder="1" applyAlignment="1" applyProtection="1">
      <alignment horizontal="center" vertical="center" wrapText="1"/>
    </xf>
    <xf numFmtId="0" fontId="14" fillId="2" borderId="1" xfId="30" applyFont="1" applyFill="1" applyBorder="1" applyAlignment="1" applyProtection="1">
      <alignment horizontal="center" vertical="center" wrapText="1"/>
    </xf>
    <xf numFmtId="0" fontId="14" fillId="0" borderId="1" xfId="8" applyFont="1" applyFill="1" applyBorder="1" applyAlignment="1" applyProtection="1">
      <alignment wrapText="1"/>
    </xf>
    <xf numFmtId="0" fontId="13" fillId="2" borderId="1" xfId="8" applyFont="1" applyFill="1" applyBorder="1" applyAlignment="1" applyProtection="1">
      <alignment horizontal="center" vertical="center" wrapText="1"/>
    </xf>
    <xf numFmtId="0" fontId="13" fillId="2" borderId="1" xfId="8" applyFont="1" applyFill="1" applyBorder="1" applyAlignment="1" applyProtection="1">
      <alignment wrapText="1"/>
    </xf>
    <xf numFmtId="0" fontId="13" fillId="2" borderId="1" xfId="8" applyFont="1" applyFill="1" applyBorder="1" applyAlignment="1" applyProtection="1">
      <alignment horizontal="left" wrapText="1"/>
    </xf>
    <xf numFmtId="0" fontId="14" fillId="2" borderId="1" xfId="30" applyFont="1" applyFill="1" applyBorder="1" applyAlignment="1" applyProtection="1">
      <alignment horizontal="right" vertical="center" wrapText="1"/>
    </xf>
    <xf numFmtId="0" fontId="36" fillId="5" borderId="1" xfId="0" applyFont="1" applyFill="1" applyBorder="1" applyAlignment="1" applyProtection="1">
      <alignment horizontal="center" vertical="center" wrapText="1"/>
    </xf>
    <xf numFmtId="166" fontId="14" fillId="2" borderId="1" xfId="5" applyNumberFormat="1" applyFont="1" applyFill="1" applyBorder="1" applyAlignment="1" applyProtection="1">
      <alignment horizontal="left" vertical="center" wrapText="1"/>
      <protection locked="0"/>
    </xf>
    <xf numFmtId="166" fontId="14" fillId="0" borderId="1" xfId="5" applyNumberFormat="1" applyFont="1" applyFill="1" applyBorder="1" applyAlignment="1" applyProtection="1">
      <alignment horizontal="left" vertical="center" wrapText="1"/>
      <protection locked="0"/>
    </xf>
    <xf numFmtId="0" fontId="11" fillId="0" borderId="1" xfId="8" applyFont="1" applyFill="1" applyBorder="1" applyAlignment="1" applyProtection="1">
      <alignment horizontal="center" vertical="center" wrapText="1"/>
    </xf>
    <xf numFmtId="0" fontId="11" fillId="2" borderId="0" xfId="0" applyFont="1" applyFill="1" applyAlignment="1">
      <alignment horizontal="left" vertical="center" wrapText="1"/>
    </xf>
    <xf numFmtId="0" fontId="10" fillId="2" borderId="0" xfId="0" applyFont="1" applyFill="1" applyAlignment="1">
      <alignment vertical="center" wrapText="1"/>
    </xf>
    <xf numFmtId="0" fontId="11" fillId="2" borderId="0" xfId="0" applyFont="1" applyFill="1" applyAlignment="1">
      <alignment vertical="center" wrapText="1"/>
    </xf>
    <xf numFmtId="0" fontId="33" fillId="2" borderId="0" xfId="0" applyFont="1" applyFill="1" applyAlignment="1">
      <alignment vertical="center" wrapText="1"/>
    </xf>
    <xf numFmtId="49" fontId="9" fillId="0" borderId="1" xfId="0" applyNumberFormat="1" applyFont="1" applyFill="1" applyBorder="1" applyAlignment="1" applyProtection="1">
      <alignment horizontal="center" vertical="center" wrapText="1"/>
    </xf>
    <xf numFmtId="0" fontId="9" fillId="0" borderId="1" xfId="8" applyFont="1" applyFill="1" applyBorder="1" applyAlignment="1" applyProtection="1">
      <alignment horizontal="left" vertical="center" wrapText="1"/>
    </xf>
    <xf numFmtId="41" fontId="9" fillId="0" borderId="1" xfId="8" applyNumberFormat="1" applyFont="1" applyFill="1" applyBorder="1" applyAlignment="1" applyProtection="1">
      <alignment horizontal="right" vertical="center" wrapText="1"/>
    </xf>
    <xf numFmtId="0" fontId="11" fillId="0" borderId="1" xfId="8" applyFont="1" applyFill="1" applyBorder="1" applyAlignment="1" applyProtection="1">
      <alignment horizontal="left" vertical="center" wrapText="1"/>
    </xf>
    <xf numFmtId="41" fontId="11" fillId="0" borderId="1" xfId="1" applyNumberFormat="1" applyFont="1" applyFill="1" applyBorder="1" applyAlignment="1" applyProtection="1">
      <alignment horizontal="right" vertical="center"/>
    </xf>
    <xf numFmtId="0" fontId="11" fillId="0" borderId="1" xfId="8" quotePrefix="1" applyFont="1" applyFill="1" applyBorder="1" applyAlignment="1" applyProtection="1">
      <alignment horizontal="center" vertical="center" wrapText="1"/>
    </xf>
    <xf numFmtId="49" fontId="9" fillId="6" borderId="1" xfId="0" applyNumberFormat="1" applyFont="1" applyFill="1" applyBorder="1" applyAlignment="1" applyProtection="1">
      <alignment horizontal="center" vertical="center" wrapText="1"/>
    </xf>
    <xf numFmtId="41" fontId="11" fillId="0" borderId="1" xfId="8" applyNumberFormat="1" applyFont="1" applyFill="1" applyBorder="1" applyAlignment="1" applyProtection="1">
      <alignment horizontal="right" vertical="center" wrapText="1"/>
    </xf>
    <xf numFmtId="49" fontId="11" fillId="0" borderId="1" xfId="19" applyNumberFormat="1" applyFont="1" applyFill="1" applyBorder="1" applyAlignment="1" applyProtection="1">
      <alignment horizontal="left" vertical="center" wrapText="1"/>
    </xf>
    <xf numFmtId="0" fontId="9" fillId="0" borderId="1" xfId="8" applyFont="1" applyFill="1" applyBorder="1" applyAlignment="1" applyProtection="1">
      <alignment horizontal="center" vertical="center" wrapText="1"/>
    </xf>
    <xf numFmtId="0" fontId="9" fillId="0" borderId="1" xfId="8" quotePrefix="1" applyFont="1" applyFill="1" applyBorder="1" applyAlignment="1" applyProtection="1">
      <alignment horizontal="center" vertical="center" wrapText="1"/>
    </xf>
    <xf numFmtId="0" fontId="11" fillId="0" borderId="1" xfId="0" applyFont="1" applyFill="1" applyBorder="1" applyAlignment="1">
      <alignment horizontal="center"/>
    </xf>
    <xf numFmtId="49" fontId="9" fillId="0" borderId="1" xfId="19" applyNumberFormat="1" applyFont="1" applyFill="1" applyBorder="1" applyAlignment="1" applyProtection="1">
      <alignment horizontal="left" vertical="center" wrapText="1"/>
    </xf>
    <xf numFmtId="166" fontId="11" fillId="0" borderId="1" xfId="1" applyNumberFormat="1" applyFont="1" applyFill="1" applyBorder="1" applyAlignment="1" applyProtection="1">
      <alignment horizontal="left" vertical="center" wrapText="1"/>
    </xf>
    <xf numFmtId="164" fontId="11" fillId="0" borderId="1" xfId="0" applyNumberFormat="1" applyFont="1" applyFill="1" applyBorder="1" applyAlignment="1" applyProtection="1">
      <alignment horizontal="left" vertical="center" wrapText="1"/>
    </xf>
    <xf numFmtId="10" fontId="11" fillId="0" borderId="1" xfId="44" applyNumberFormat="1" applyFont="1" applyFill="1" applyBorder="1" applyAlignment="1" applyProtection="1">
      <alignment horizontal="right" vertical="center" wrapText="1"/>
    </xf>
    <xf numFmtId="49" fontId="11" fillId="0" borderId="1" xfId="19" applyNumberFormat="1" applyFont="1" applyFill="1" applyBorder="1" applyAlignment="1" applyProtection="1">
      <alignment horizontal="left" vertical="center" wrapText="1" indent="1"/>
    </xf>
    <xf numFmtId="166" fontId="40" fillId="0" borderId="1" xfId="1" applyNumberFormat="1" applyFont="1" applyFill="1" applyBorder="1" applyProtection="1"/>
    <xf numFmtId="0" fontId="9" fillId="0" borderId="1" xfId="0" applyFont="1" applyFill="1" applyBorder="1" applyAlignment="1">
      <alignment horizontal="center"/>
    </xf>
    <xf numFmtId="164" fontId="9" fillId="0" borderId="1" xfId="0" applyNumberFormat="1" applyFont="1" applyFill="1" applyBorder="1" applyAlignment="1" applyProtection="1">
      <alignment horizontal="left" vertical="center" wrapText="1"/>
    </xf>
    <xf numFmtId="164" fontId="22" fillId="0" borderId="1" xfId="0" applyNumberFormat="1" applyFont="1" applyFill="1" applyBorder="1" applyAlignment="1" applyProtection="1">
      <alignment horizontal="left" vertical="center" wrapText="1"/>
    </xf>
    <xf numFmtId="49" fontId="9" fillId="0" borderId="1" xfId="19" applyNumberFormat="1" applyFont="1" applyFill="1" applyBorder="1" applyAlignment="1" applyProtection="1">
      <alignment horizontal="left" vertical="center" wrapText="1" indent="1"/>
    </xf>
    <xf numFmtId="167" fontId="11" fillId="0" borderId="1" xfId="0" applyNumberFormat="1" applyFont="1" applyFill="1" applyBorder="1" applyAlignment="1" applyProtection="1">
      <alignment horizontal="left" vertical="center" wrapText="1"/>
    </xf>
    <xf numFmtId="0" fontId="11" fillId="0" borderId="1" xfId="0" applyFont="1" applyFill="1" applyBorder="1" applyAlignment="1">
      <alignment horizontal="center" vertical="center"/>
    </xf>
    <xf numFmtId="0" fontId="41" fillId="0" borderId="0" xfId="30" applyFont="1" applyFill="1" applyAlignment="1">
      <alignment vertical="center"/>
    </xf>
    <xf numFmtId="166" fontId="41" fillId="0" borderId="0" xfId="30" applyNumberFormat="1" applyFont="1" applyFill="1" applyAlignment="1">
      <alignment vertical="center"/>
    </xf>
    <xf numFmtId="0" fontId="9" fillId="0" borderId="1" xfId="0" applyFont="1" applyFill="1" applyBorder="1" applyAlignment="1">
      <alignment horizontal="center" vertical="center"/>
    </xf>
    <xf numFmtId="0" fontId="43" fillId="0" borderId="0" xfId="0" applyFont="1" applyFill="1"/>
    <xf numFmtId="0" fontId="43" fillId="0" borderId="0" xfId="0" applyFont="1" applyFill="1" applyAlignment="1">
      <alignment horizontal="left" indent="1"/>
    </xf>
    <xf numFmtId="0" fontId="44" fillId="0" borderId="0" xfId="0" applyFont="1" applyFill="1"/>
    <xf numFmtId="0" fontId="9" fillId="0" borderId="1"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left" vertical="center" wrapText="1"/>
    </xf>
    <xf numFmtId="49" fontId="11" fillId="0" borderId="1" xfId="0" applyNumberFormat="1" applyFont="1" applyFill="1" applyBorder="1" applyAlignment="1" applyProtection="1">
      <alignment horizontal="left" vertical="center" wrapText="1"/>
    </xf>
    <xf numFmtId="11" fontId="11" fillId="0" borderId="1" xfId="0" applyNumberFormat="1" applyFont="1" applyFill="1" applyBorder="1" applyAlignment="1" applyProtection="1">
      <alignment horizontal="left" vertical="center" wrapText="1"/>
    </xf>
    <xf numFmtId="0" fontId="34" fillId="6" borderId="1" xfId="30" applyFont="1" applyFill="1" applyBorder="1" applyAlignment="1">
      <alignment horizontal="center" vertical="center" wrapText="1"/>
    </xf>
    <xf numFmtId="49" fontId="36" fillId="6" borderId="1" xfId="0" applyNumberFormat="1" applyFont="1" applyFill="1" applyBorder="1" applyAlignment="1" applyProtection="1">
      <alignment horizontal="center" vertical="center" wrapText="1"/>
    </xf>
    <xf numFmtId="0" fontId="13" fillId="3" borderId="1" xfId="8" applyFont="1" applyFill="1" applyBorder="1" applyAlignment="1" applyProtection="1">
      <alignment horizontal="center" vertical="center" wrapText="1"/>
    </xf>
    <xf numFmtId="0" fontId="13" fillId="3" borderId="1" xfId="8" applyFont="1" applyFill="1" applyBorder="1" applyAlignment="1" applyProtection="1">
      <alignment wrapText="1"/>
    </xf>
    <xf numFmtId="0" fontId="14" fillId="3" borderId="1" xfId="8" applyFont="1" applyFill="1" applyBorder="1" applyAlignment="1" applyProtection="1">
      <alignment horizontal="center" vertical="center" wrapText="1"/>
    </xf>
    <xf numFmtId="166" fontId="9" fillId="3" borderId="1" xfId="5" applyNumberFormat="1" applyFont="1" applyFill="1" applyBorder="1" applyAlignment="1" applyProtection="1">
      <alignment vertical="center"/>
      <protection locked="0"/>
    </xf>
    <xf numFmtId="0" fontId="13" fillId="3" borderId="1" xfId="8" applyFont="1" applyFill="1" applyBorder="1" applyAlignment="1" applyProtection="1">
      <alignment vertical="center" wrapText="1"/>
    </xf>
    <xf numFmtId="0" fontId="34" fillId="2" borderId="0" xfId="30" applyFont="1" applyFill="1" applyAlignment="1">
      <alignment vertical="center"/>
    </xf>
    <xf numFmtId="164" fontId="43" fillId="0" borderId="0" xfId="0" applyNumberFormat="1" applyFont="1" applyFill="1"/>
    <xf numFmtId="166" fontId="11" fillId="2" borderId="0" xfId="0" applyNumberFormat="1" applyFont="1" applyFill="1" applyAlignment="1">
      <alignment vertical="center"/>
    </xf>
    <xf numFmtId="41" fontId="11" fillId="0" borderId="0" xfId="8" applyNumberFormat="1" applyFont="1" applyFill="1" applyBorder="1" applyAlignment="1" applyProtection="1">
      <alignment horizontal="right" vertical="center" wrapText="1"/>
    </xf>
    <xf numFmtId="0" fontId="5" fillId="0" borderId="0" xfId="0" applyFont="1" applyFill="1"/>
    <xf numFmtId="41" fontId="9" fillId="0" borderId="3" xfId="8" applyNumberFormat="1" applyFont="1" applyFill="1" applyBorder="1" applyAlignment="1" applyProtection="1">
      <alignment horizontal="right" vertical="center" wrapText="1"/>
    </xf>
    <xf numFmtId="41" fontId="11" fillId="0" borderId="3" xfId="8" applyNumberFormat="1" applyFont="1" applyFill="1" applyBorder="1" applyAlignment="1" applyProtection="1">
      <alignment horizontal="right" vertical="center" wrapText="1"/>
    </xf>
    <xf numFmtId="41" fontId="11" fillId="0" borderId="3" xfId="1" applyNumberFormat="1" applyFont="1" applyFill="1" applyBorder="1" applyAlignment="1" applyProtection="1">
      <alignment horizontal="right" vertical="center"/>
    </xf>
    <xf numFmtId="41" fontId="9" fillId="0" borderId="4" xfId="8" applyNumberFormat="1" applyFont="1" applyFill="1" applyBorder="1" applyAlignment="1" applyProtection="1">
      <alignment horizontal="right" vertical="center" wrapText="1"/>
    </xf>
    <xf numFmtId="0" fontId="7" fillId="0" borderId="0" xfId="0" applyFont="1" applyFill="1" applyAlignment="1">
      <alignment horizontal="center" vertical="center" wrapText="1"/>
    </xf>
    <xf numFmtId="0" fontId="19" fillId="0" borderId="4" xfId="0" applyFont="1" applyFill="1" applyBorder="1" applyAlignment="1">
      <alignment horizontal="right" vertical="center" wrapText="1"/>
    </xf>
    <xf numFmtId="0" fontId="30" fillId="0" borderId="4" xfId="0" applyFont="1" applyFill="1" applyBorder="1" applyAlignment="1">
      <alignment horizontal="right" vertical="center" wrapText="1"/>
    </xf>
    <xf numFmtId="0" fontId="7" fillId="0" borderId="4" xfId="0" applyFont="1" applyFill="1" applyBorder="1" applyAlignment="1">
      <alignment horizontal="center" vertical="center" wrapText="1"/>
    </xf>
    <xf numFmtId="0" fontId="8" fillId="0" borderId="0" xfId="0" applyFont="1" applyFill="1" applyAlignment="1">
      <alignment horizontal="center" vertical="center"/>
    </xf>
    <xf numFmtId="0" fontId="11" fillId="0" borderId="0" xfId="0" applyFont="1" applyFill="1" applyAlignment="1">
      <alignment horizontal="center" vertical="center"/>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4" xfId="0" applyFont="1" applyFill="1" applyBorder="1" applyAlignment="1">
      <alignment horizontal="left" vertical="center" wrapText="1"/>
    </xf>
    <xf numFmtId="0" fontId="11" fillId="0" borderId="0" xfId="0" applyFont="1" applyFill="1" applyAlignment="1">
      <alignment horizontal="left" vertical="center" wrapText="1"/>
    </xf>
    <xf numFmtId="0" fontId="11" fillId="0" borderId="0" xfId="0" applyFont="1" applyFill="1" applyAlignment="1">
      <alignment vertical="center" wrapText="1"/>
    </xf>
    <xf numFmtId="0" fontId="11" fillId="0" borderId="4" xfId="0" applyFont="1" applyFill="1" applyBorder="1" applyAlignment="1">
      <alignment horizontal="left" vertical="center" wrapText="1"/>
    </xf>
    <xf numFmtId="0" fontId="11" fillId="0" borderId="0" xfId="0" applyFont="1" applyFill="1"/>
    <xf numFmtId="0" fontId="11" fillId="0" borderId="0" xfId="0" applyFont="1" applyFill="1" applyAlignment="1">
      <alignment vertical="center"/>
    </xf>
    <xf numFmtId="49" fontId="9" fillId="0" borderId="4" xfId="0" applyNumberFormat="1" applyFont="1" applyFill="1" applyBorder="1" applyAlignment="1" applyProtection="1">
      <alignment horizontal="center" vertical="center" wrapText="1"/>
    </xf>
    <xf numFmtId="49" fontId="9" fillId="0" borderId="0" xfId="0" applyNumberFormat="1" applyFont="1" applyFill="1" applyBorder="1" applyAlignment="1" applyProtection="1">
      <alignment horizontal="center" vertical="center" wrapText="1"/>
    </xf>
    <xf numFmtId="41" fontId="9" fillId="0" borderId="0" xfId="8" applyNumberFormat="1" applyFont="1" applyFill="1" applyBorder="1" applyAlignment="1" applyProtection="1">
      <alignment horizontal="right" vertical="center" wrapText="1"/>
    </xf>
    <xf numFmtId="41" fontId="11" fillId="0" borderId="0" xfId="1" applyNumberFormat="1" applyFont="1" applyFill="1" applyBorder="1" applyAlignment="1" applyProtection="1">
      <alignment horizontal="right" vertical="center"/>
    </xf>
    <xf numFmtId="166" fontId="11" fillId="0" borderId="0" xfId="1" applyNumberFormat="1" applyFont="1" applyFill="1" applyBorder="1" applyAlignment="1">
      <alignment horizontal="right" vertical="center"/>
      <protection locked="0"/>
    </xf>
    <xf numFmtId="0" fontId="11" fillId="0" borderId="4" xfId="0" applyFont="1" applyFill="1" applyBorder="1"/>
    <xf numFmtId="0" fontId="9" fillId="0" borderId="0" xfId="0" applyFont="1" applyFill="1" applyBorder="1"/>
    <xf numFmtId="0" fontId="11" fillId="0" borderId="0" xfId="0" applyFont="1" applyFill="1" applyBorder="1"/>
    <xf numFmtId="166" fontId="11" fillId="0" borderId="0" xfId="1" applyNumberFormat="1" applyFont="1" applyFill="1" applyBorder="1" applyProtection="1">
      <protection locked="0"/>
    </xf>
    <xf numFmtId="166" fontId="9" fillId="0" borderId="0" xfId="1" applyNumberFormat="1" applyFont="1" applyFill="1" applyBorder="1" applyProtection="1">
      <protection locked="0"/>
    </xf>
    <xf numFmtId="166" fontId="11" fillId="0" borderId="0" xfId="4" applyNumberFormat="1" applyFont="1" applyFill="1" applyBorder="1"/>
    <xf numFmtId="0" fontId="11" fillId="0" borderId="2" xfId="0" applyFont="1" applyFill="1" applyBorder="1"/>
    <xf numFmtId="166" fontId="11" fillId="0" borderId="2" xfId="1" applyNumberFormat="1" applyFont="1" applyFill="1" applyBorder="1" applyProtection="1">
      <protection locked="0"/>
    </xf>
    <xf numFmtId="166" fontId="11" fillId="0" borderId="2" xfId="4" applyNumberFormat="1" applyFont="1" applyFill="1" applyBorder="1"/>
    <xf numFmtId="166" fontId="11" fillId="0" borderId="0" xfId="2" applyNumberFormat="1" applyFont="1" applyFill="1" applyAlignment="1">
      <alignment vertical="center"/>
    </xf>
    <xf numFmtId="0" fontId="11" fillId="0" borderId="4" xfId="0" applyFont="1" applyFill="1" applyBorder="1" applyAlignment="1">
      <alignment vertical="center"/>
    </xf>
    <xf numFmtId="166" fontId="9" fillId="0" borderId="1" xfId="1" applyNumberFormat="1" applyFont="1" applyFill="1" applyBorder="1" applyAlignment="1" applyProtection="1">
      <alignment horizontal="center" vertical="center" wrapText="1"/>
      <protection locked="0"/>
    </xf>
    <xf numFmtId="0" fontId="23" fillId="0" borderId="1" xfId="8" applyFont="1" applyFill="1" applyBorder="1" applyAlignment="1" applyProtection="1">
      <alignment horizontal="left" wrapText="1"/>
    </xf>
    <xf numFmtId="166" fontId="23" fillId="0" borderId="1" xfId="1" applyNumberFormat="1" applyFont="1" applyFill="1" applyBorder="1" applyAlignment="1" applyProtection="1">
      <alignment horizontal="left" wrapText="1"/>
      <protection locked="0"/>
    </xf>
    <xf numFmtId="0" fontId="23" fillId="0" borderId="1" xfId="8" applyFont="1" applyFill="1" applyBorder="1" applyAlignment="1" applyProtection="1">
      <alignment horizontal="center" wrapText="1"/>
    </xf>
    <xf numFmtId="166" fontId="23" fillId="0" borderId="1" xfId="1" applyNumberFormat="1" applyFont="1" applyFill="1" applyBorder="1" applyAlignment="1" applyProtection="1">
      <alignment horizontal="left"/>
      <protection locked="0"/>
    </xf>
    <xf numFmtId="166" fontId="11" fillId="0" borderId="0" xfId="0" applyNumberFormat="1" applyFont="1" applyFill="1"/>
    <xf numFmtId="0" fontId="24" fillId="0" borderId="1" xfId="8" applyFont="1" applyFill="1" applyBorder="1" applyAlignment="1" applyProtection="1">
      <alignment horizontal="left" wrapText="1"/>
    </xf>
    <xf numFmtId="0" fontId="24" fillId="0" borderId="1" xfId="8" applyFont="1" applyFill="1" applyBorder="1" applyAlignment="1" applyProtection="1">
      <alignment horizontal="center" wrapText="1"/>
    </xf>
    <xf numFmtId="0" fontId="24" fillId="0" borderId="1" xfId="8" applyFont="1" applyFill="1" applyBorder="1" applyAlignment="1" applyProtection="1">
      <alignment horizontal="center" vertical="center" wrapText="1"/>
    </xf>
    <xf numFmtId="41" fontId="11" fillId="0" borderId="0" xfId="0" applyNumberFormat="1" applyFont="1" applyFill="1"/>
    <xf numFmtId="0" fontId="23" fillId="0" borderId="1" xfId="8" applyFont="1" applyFill="1" applyBorder="1" applyAlignment="1" applyProtection="1">
      <alignment horizontal="center" vertical="center" wrapText="1"/>
    </xf>
    <xf numFmtId="166" fontId="24" fillId="0" borderId="1" xfId="1" applyNumberFormat="1" applyFont="1" applyFill="1" applyBorder="1" applyAlignment="1" applyProtection="1">
      <alignment horizontal="left"/>
      <protection locked="0"/>
    </xf>
    <xf numFmtId="0" fontId="33" fillId="0" borderId="0" xfId="0" applyFont="1" applyFill="1"/>
    <xf numFmtId="0" fontId="27" fillId="0" borderId="1" xfId="0" quotePrefix="1" applyFont="1" applyFill="1" applyBorder="1" applyAlignment="1">
      <alignment horizontal="center"/>
    </xf>
    <xf numFmtId="0" fontId="26" fillId="0" borderId="1" xfId="0" quotePrefix="1" applyFont="1" applyFill="1" applyBorder="1" applyAlignment="1">
      <alignment horizontal="center"/>
    </xf>
    <xf numFmtId="49" fontId="13" fillId="0" borderId="1" xfId="0" applyNumberFormat="1" applyFont="1" applyFill="1" applyBorder="1" applyAlignment="1" applyProtection="1">
      <alignment horizontal="center" vertical="center" wrapText="1"/>
    </xf>
    <xf numFmtId="49" fontId="11" fillId="0" borderId="0" xfId="0" applyNumberFormat="1" applyFont="1" applyFill="1"/>
    <xf numFmtId="0" fontId="11" fillId="0" borderId="0" xfId="0" applyFont="1" applyFill="1" applyAlignment="1">
      <alignment horizontal="left"/>
    </xf>
    <xf numFmtId="0" fontId="11" fillId="0" borderId="0" xfId="0" applyFont="1" applyFill="1" applyAlignment="1">
      <alignment horizontal="right"/>
    </xf>
    <xf numFmtId="0" fontId="34" fillId="0" borderId="0" xfId="0" applyFont="1" applyFill="1" applyBorder="1"/>
    <xf numFmtId="0" fontId="33" fillId="0" borderId="0" xfId="0" applyFont="1" applyFill="1" applyBorder="1"/>
    <xf numFmtId="166" fontId="33" fillId="0" borderId="0" xfId="1" applyNumberFormat="1" applyFont="1" applyFill="1" applyBorder="1" applyProtection="1">
      <protection locked="0"/>
    </xf>
    <xf numFmtId="166" fontId="34" fillId="0" borderId="0" xfId="1" applyNumberFormat="1" applyFont="1" applyFill="1" applyBorder="1" applyProtection="1">
      <protection locked="0"/>
    </xf>
    <xf numFmtId="0" fontId="35" fillId="0" borderId="0" xfId="0" applyFont="1" applyFill="1" applyBorder="1"/>
    <xf numFmtId="166" fontId="35" fillId="0" borderId="0" xfId="1" applyNumberFormat="1" applyFont="1" applyFill="1" applyBorder="1" applyProtection="1">
      <protection locked="0"/>
    </xf>
    <xf numFmtId="0" fontId="33" fillId="0" borderId="2" xfId="0" applyFont="1" applyFill="1" applyBorder="1"/>
    <xf numFmtId="166" fontId="33" fillId="0" borderId="2" xfId="1" applyNumberFormat="1" applyFont="1" applyFill="1" applyBorder="1" applyProtection="1">
      <protection locked="0"/>
    </xf>
    <xf numFmtId="0" fontId="9" fillId="0" borderId="0" xfId="0" applyFont="1" applyFill="1" applyAlignment="1"/>
    <xf numFmtId="0" fontId="11" fillId="0" borderId="0" xfId="0" applyFont="1" applyFill="1" applyAlignment="1">
      <alignment vertical="top"/>
    </xf>
    <xf numFmtId="0" fontId="39" fillId="0" borderId="0" xfId="0" applyFont="1" applyFill="1" applyAlignment="1">
      <alignment horizontal="right" vertical="center" wrapText="1"/>
    </xf>
    <xf numFmtId="0" fontId="31" fillId="0" borderId="0" xfId="30" applyFill="1"/>
    <xf numFmtId="0" fontId="6" fillId="0" borderId="0" xfId="0" applyFont="1" applyFill="1" applyAlignment="1">
      <alignment horizontal="right" vertical="center" wrapText="1"/>
    </xf>
    <xf numFmtId="10" fontId="11" fillId="0" borderId="0" xfId="44" applyNumberFormat="1" applyFont="1" applyFill="1" applyProtection="1"/>
    <xf numFmtId="0" fontId="34" fillId="0" borderId="0" xfId="30" applyFont="1" applyFill="1" applyAlignment="1">
      <alignment vertical="center"/>
    </xf>
    <xf numFmtId="166" fontId="0" fillId="0" borderId="0" xfId="4" applyNumberFormat="1" applyFont="1" applyFill="1"/>
    <xf numFmtId="10" fontId="31" fillId="0" borderId="0" xfId="30" applyNumberFormat="1" applyFill="1"/>
    <xf numFmtId="0" fontId="36" fillId="0" borderId="1" xfId="19" applyFont="1" applyFill="1" applyBorder="1" applyAlignment="1" applyProtection="1">
      <alignment horizontal="center" vertical="center" wrapText="1"/>
    </xf>
    <xf numFmtId="166" fontId="36" fillId="0" borderId="1" xfId="1" applyNumberFormat="1" applyFont="1" applyFill="1" applyBorder="1" applyAlignment="1" applyProtection="1">
      <alignment horizontal="center" vertical="center" wrapText="1"/>
    </xf>
    <xf numFmtId="10" fontId="36" fillId="0" borderId="1" xfId="44" applyNumberFormat="1" applyFont="1" applyFill="1" applyBorder="1" applyAlignment="1" applyProtection="1">
      <alignment horizontal="center" vertical="center" wrapText="1"/>
    </xf>
    <xf numFmtId="0" fontId="32" fillId="0" borderId="0" xfId="30" applyFont="1" applyFill="1"/>
    <xf numFmtId="0" fontId="33" fillId="0" borderId="0" xfId="30" applyFont="1" applyFill="1" applyBorder="1" applyAlignment="1">
      <alignment horizontal="center" vertical="center"/>
    </xf>
    <xf numFmtId="49" fontId="11" fillId="0" borderId="0" xfId="19" applyNumberFormat="1" applyFont="1" applyFill="1" applyBorder="1" applyAlignment="1" applyProtection="1">
      <alignment horizontal="left" wrapText="1"/>
    </xf>
    <xf numFmtId="49" fontId="11" fillId="0" borderId="0" xfId="19" applyNumberFormat="1" applyFont="1" applyFill="1" applyBorder="1" applyAlignment="1" applyProtection="1">
      <alignment horizontal="center" vertical="center" wrapText="1"/>
    </xf>
    <xf numFmtId="41" fontId="11" fillId="0" borderId="0" xfId="30" applyNumberFormat="1" applyFont="1" applyFill="1" applyBorder="1" applyAlignment="1" applyProtection="1">
      <alignment horizontal="right" wrapText="1"/>
    </xf>
    <xf numFmtId="10" fontId="11" fillId="0" borderId="0" xfId="44" applyNumberFormat="1" applyFont="1" applyFill="1" applyBorder="1" applyAlignment="1">
      <alignment horizontal="right" wrapText="1"/>
      <protection locked="0"/>
    </xf>
    <xf numFmtId="41" fontId="31" fillId="0" borderId="0" xfId="30" applyNumberFormat="1" applyFill="1"/>
    <xf numFmtId="0" fontId="33" fillId="0" borderId="0" xfId="0" applyFont="1" applyFill="1" applyAlignment="1"/>
    <xf numFmtId="166" fontId="33" fillId="0" borderId="0" xfId="1" applyNumberFormat="1" applyFont="1" applyFill="1" applyAlignment="1" applyProtection="1">
      <alignment horizontal="right"/>
    </xf>
    <xf numFmtId="10" fontId="33" fillId="0" borderId="0" xfId="44" applyNumberFormat="1" applyFont="1" applyFill="1" applyAlignment="1" applyProtection="1">
      <alignment horizontal="right"/>
    </xf>
    <xf numFmtId="0" fontId="34" fillId="0" borderId="0" xfId="0" applyFont="1" applyFill="1"/>
    <xf numFmtId="166" fontId="33" fillId="0" borderId="0" xfId="1" applyNumberFormat="1" applyFont="1" applyFill="1" applyProtection="1">
      <protection locked="0"/>
    </xf>
    <xf numFmtId="166" fontId="34" fillId="0" borderId="0" xfId="1" applyNumberFormat="1" applyFont="1" applyFill="1" applyProtection="1">
      <protection locked="0"/>
    </xf>
    <xf numFmtId="0" fontId="35" fillId="0" borderId="0" xfId="0" applyFont="1" applyFill="1"/>
    <xf numFmtId="166" fontId="35" fillId="0" borderId="0" xfId="1" applyNumberFormat="1" applyFont="1" applyFill="1" applyProtection="1">
      <protection locked="0"/>
    </xf>
    <xf numFmtId="166" fontId="33" fillId="0" borderId="2" xfId="1" applyNumberFormat="1" applyFont="1" applyFill="1" applyBorder="1" applyAlignment="1" applyProtection="1">
      <alignment horizontal="right"/>
    </xf>
    <xf numFmtId="10" fontId="33" fillId="0" borderId="2" xfId="44" applyNumberFormat="1" applyFont="1" applyFill="1" applyBorder="1" applyAlignment="1" applyProtection="1">
      <alignment horizontal="right"/>
    </xf>
    <xf numFmtId="166" fontId="18" fillId="0" borderId="0" xfId="4" applyNumberFormat="1" applyFont="1" applyFill="1"/>
    <xf numFmtId="0" fontId="42" fillId="0" borderId="0" xfId="30" applyFont="1" applyFill="1" applyAlignment="1">
      <alignment vertical="center"/>
    </xf>
    <xf numFmtId="166" fontId="42" fillId="0" borderId="0" xfId="30" applyNumberFormat="1" applyFont="1" applyFill="1" applyAlignment="1">
      <alignment vertical="center"/>
    </xf>
    <xf numFmtId="166" fontId="33" fillId="0" borderId="0" xfId="1" applyNumberFormat="1" applyFont="1" applyFill="1" applyBorder="1" applyProtection="1"/>
    <xf numFmtId="0" fontId="38" fillId="0" borderId="0" xfId="0" applyFont="1" applyFill="1" applyAlignment="1">
      <alignment vertical="center" wrapText="1"/>
    </xf>
    <xf numFmtId="0" fontId="11" fillId="0" borderId="0" xfId="0" applyFont="1" applyFill="1" applyBorder="1" applyAlignment="1">
      <alignment horizontal="left"/>
    </xf>
    <xf numFmtId="0" fontId="37" fillId="0" borderId="0" xfId="0" applyFont="1" applyFill="1" applyAlignment="1">
      <alignment vertical="center" wrapText="1"/>
    </xf>
    <xf numFmtId="0" fontId="33" fillId="0" borderId="0" xfId="0" applyFont="1" applyFill="1" applyBorder="1" applyAlignment="1">
      <alignment vertical="center" wrapText="1"/>
    </xf>
    <xf numFmtId="0" fontId="33" fillId="0" borderId="0" xfId="0" applyFont="1" applyFill="1" applyBorder="1" applyAlignment="1">
      <alignment horizontal="left" vertical="center" wrapText="1"/>
    </xf>
    <xf numFmtId="0" fontId="34" fillId="0" borderId="0" xfId="30" applyFont="1" applyFill="1" applyBorder="1" applyAlignment="1">
      <alignment horizontal="left" vertical="center"/>
    </xf>
    <xf numFmtId="0" fontId="31" fillId="0" borderId="0" xfId="30" applyFill="1" applyBorder="1" applyAlignment="1">
      <alignment vertical="center"/>
    </xf>
    <xf numFmtId="0" fontId="31" fillId="0" borderId="0" xfId="30" applyFill="1" applyAlignment="1">
      <alignment vertical="center"/>
    </xf>
    <xf numFmtId="10" fontId="13" fillId="0" borderId="1" xfId="44" applyNumberFormat="1" applyFont="1" applyFill="1" applyBorder="1" applyAlignment="1" applyProtection="1">
      <alignment horizontal="center" vertical="center" wrapText="1"/>
    </xf>
    <xf numFmtId="10" fontId="13" fillId="0" borderId="0" xfId="44" applyNumberFormat="1" applyFont="1" applyFill="1" applyBorder="1" applyAlignment="1" applyProtection="1">
      <alignment horizontal="center" vertical="center" wrapText="1"/>
    </xf>
    <xf numFmtId="0" fontId="33" fillId="0" borderId="0" xfId="30" applyFont="1" applyFill="1"/>
    <xf numFmtId="166" fontId="43" fillId="0" borderId="0" xfId="0" applyNumberFormat="1" applyFont="1" applyFill="1"/>
    <xf numFmtId="0" fontId="13" fillId="0" borderId="0" xfId="19" applyFont="1" applyFill="1" applyBorder="1" applyAlignment="1" applyProtection="1">
      <alignment horizontal="center" vertical="center" wrapText="1"/>
    </xf>
    <xf numFmtId="0" fontId="13" fillId="0" borderId="0" xfId="19" applyFont="1" applyFill="1" applyBorder="1" applyAlignment="1" applyProtection="1">
      <alignment horizontal="left" vertical="center" wrapText="1"/>
    </xf>
    <xf numFmtId="166" fontId="33" fillId="0" borderId="0" xfId="30" applyNumberFormat="1" applyFont="1" applyFill="1"/>
    <xf numFmtId="9" fontId="33" fillId="0" borderId="0" xfId="30" applyNumberFormat="1" applyFont="1" applyFill="1"/>
    <xf numFmtId="10" fontId="33" fillId="0" borderId="0" xfId="30" applyNumberFormat="1" applyFont="1" applyFill="1"/>
    <xf numFmtId="0" fontId="33" fillId="0" borderId="0" xfId="30" applyFont="1" applyFill="1" applyBorder="1" applyAlignment="1">
      <alignment horizontal="center"/>
    </xf>
    <xf numFmtId="0" fontId="33" fillId="0" borderId="0" xfId="30" applyFont="1" applyFill="1" applyBorder="1"/>
    <xf numFmtId="0" fontId="31" fillId="0" borderId="0" xfId="30" applyFill="1" applyBorder="1" applyAlignment="1">
      <alignment horizontal="center"/>
    </xf>
    <xf numFmtId="0" fontId="31" fillId="0" borderId="0" xfId="30" applyFill="1" applyBorder="1"/>
    <xf numFmtId="0" fontId="31" fillId="0" borderId="0" xfId="30" applyFill="1" applyAlignment="1">
      <alignment horizontal="center"/>
    </xf>
    <xf numFmtId="49" fontId="9" fillId="0" borderId="1" xfId="0" applyNumberFormat="1" applyFont="1" applyFill="1" applyBorder="1" applyAlignment="1" applyProtection="1">
      <alignment horizontal="left" wrapText="1"/>
    </xf>
    <xf numFmtId="49" fontId="9" fillId="0" borderId="1" xfId="0" applyNumberFormat="1" applyFont="1" applyFill="1" applyBorder="1" applyAlignment="1" applyProtection="1">
      <alignment horizontal="center" wrapText="1"/>
    </xf>
    <xf numFmtId="49" fontId="9" fillId="0" borderId="1" xfId="0" applyNumberFormat="1" applyFont="1" applyFill="1" applyBorder="1" applyAlignment="1" applyProtection="1">
      <alignment wrapText="1"/>
    </xf>
    <xf numFmtId="0" fontId="8" fillId="0" borderId="0" xfId="0" applyFont="1" applyFill="1" applyBorder="1"/>
    <xf numFmtId="166" fontId="8" fillId="0" borderId="0" xfId="1" applyNumberFormat="1" applyFont="1" applyFill="1" applyBorder="1" applyProtection="1">
      <protection locked="0"/>
    </xf>
    <xf numFmtId="0" fontId="11" fillId="0" borderId="0" xfId="0" applyFont="1" applyFill="1" applyBorder="1" applyAlignment="1">
      <alignment vertical="center"/>
    </xf>
    <xf numFmtId="0" fontId="11" fillId="0" borderId="1" xfId="0" applyFont="1" applyFill="1" applyBorder="1" applyAlignment="1">
      <alignment horizontal="center" vertical="center"/>
    </xf>
    <xf numFmtId="166" fontId="9" fillId="0" borderId="0" xfId="1" applyNumberFormat="1" applyFont="1" applyFill="1" applyBorder="1" applyAlignment="1" applyProtection="1">
      <alignment horizontal="left"/>
      <protection locked="0"/>
    </xf>
    <xf numFmtId="0" fontId="36" fillId="5" borderId="1" xfId="0" applyNumberFormat="1" applyFont="1" applyFill="1" applyBorder="1" applyAlignment="1" applyProtection="1">
      <alignment horizontal="center" vertical="center" wrapText="1"/>
    </xf>
    <xf numFmtId="0" fontId="45" fillId="0" borderId="1" xfId="19" applyFont="1" applyFill="1" applyBorder="1" applyAlignment="1" applyProtection="1">
      <alignment horizontal="center" vertical="center" wrapText="1"/>
    </xf>
    <xf numFmtId="166" fontId="45" fillId="0" borderId="1" xfId="1" applyNumberFormat="1" applyFont="1" applyFill="1" applyBorder="1" applyAlignment="1" applyProtection="1">
      <alignment horizontal="center" vertical="center" wrapText="1"/>
    </xf>
    <xf numFmtId="49" fontId="23" fillId="0" borderId="1" xfId="19" applyNumberFormat="1" applyFont="1" applyFill="1" applyBorder="1" applyAlignment="1" applyProtection="1">
      <alignment horizontal="left" vertical="center" wrapText="1"/>
    </xf>
    <xf numFmtId="49" fontId="24" fillId="0" borderId="1" xfId="19" applyNumberFormat="1" applyFont="1" applyFill="1" applyBorder="1" applyAlignment="1" applyProtection="1">
      <alignment horizontal="left" vertical="center" wrapText="1"/>
    </xf>
    <xf numFmtId="168" fontId="24" fillId="0" borderId="1" xfId="0" applyNumberFormat="1" applyFont="1" applyFill="1" applyBorder="1" applyAlignment="1" applyProtection="1">
      <alignment horizontal="right" vertical="center" wrapText="1"/>
    </xf>
    <xf numFmtId="49" fontId="25" fillId="0" borderId="1" xfId="19" applyNumberFormat="1" applyFont="1" applyFill="1" applyBorder="1" applyAlignment="1" applyProtection="1">
      <alignment horizontal="left" vertical="center" wrapText="1"/>
    </xf>
    <xf numFmtId="11" fontId="24" fillId="0" borderId="1" xfId="19" applyNumberFormat="1" applyFont="1" applyFill="1" applyBorder="1" applyAlignment="1" applyProtection="1">
      <alignment horizontal="left" vertical="center" wrapText="1"/>
    </xf>
    <xf numFmtId="9" fontId="11" fillId="0" borderId="1" xfId="19" applyNumberFormat="1" applyFont="1" applyFill="1" applyBorder="1" applyAlignment="1" applyProtection="1">
      <alignment horizontal="right" vertical="center" wrapText="1"/>
    </xf>
    <xf numFmtId="0" fontId="49" fillId="0" borderId="0" xfId="0" applyNumberFormat="1" applyFont="1" applyFill="1"/>
    <xf numFmtId="0" fontId="50" fillId="0" borderId="0" xfId="0" applyNumberFormat="1" applyFont="1" applyFill="1"/>
    <xf numFmtId="0" fontId="50" fillId="0" borderId="0" xfId="1" applyNumberFormat="1" applyFont="1" applyFill="1" applyProtection="1"/>
    <xf numFmtId="0" fontId="51" fillId="0" borderId="0" xfId="0" applyNumberFormat="1" applyFont="1" applyFill="1"/>
    <xf numFmtId="0" fontId="11" fillId="2" borderId="1" xfId="0" applyNumberFormat="1" applyFont="1" applyFill="1" applyBorder="1" applyAlignment="1" applyProtection="1">
      <alignment horizontal="left" vertical="center" wrapText="1"/>
    </xf>
    <xf numFmtId="10" fontId="11" fillId="2" borderId="1" xfId="1" applyNumberFormat="1" applyFont="1" applyFill="1" applyBorder="1" applyAlignment="1" applyProtection="1">
      <alignment horizontal="right" vertical="center" wrapText="1"/>
    </xf>
    <xf numFmtId="10" fontId="11" fillId="2" borderId="1" xfId="1" applyNumberFormat="1" applyFont="1" applyFill="1" applyBorder="1" applyAlignment="1" applyProtection="1">
      <alignment vertical="center" wrapText="1"/>
    </xf>
    <xf numFmtId="166" fontId="11" fillId="2" borderId="1" xfId="1" applyNumberFormat="1" applyFont="1" applyFill="1" applyBorder="1" applyAlignment="1" applyProtection="1">
      <alignment vertical="center" wrapText="1"/>
    </xf>
    <xf numFmtId="166" fontId="11" fillId="2" borderId="1" xfId="1" applyNumberFormat="1" applyFont="1" applyFill="1" applyBorder="1" applyAlignment="1" applyProtection="1">
      <alignment horizontal="right" vertical="center" wrapText="1"/>
    </xf>
    <xf numFmtId="43" fontId="11" fillId="2" borderId="1" xfId="1" applyFont="1" applyFill="1" applyBorder="1" applyAlignment="1" applyProtection="1">
      <alignment horizontal="right" vertical="center" wrapText="1"/>
    </xf>
    <xf numFmtId="165" fontId="11" fillId="2" borderId="1" xfId="1" applyNumberFormat="1" applyFont="1" applyFill="1" applyBorder="1" applyAlignment="1" applyProtection="1">
      <alignment vertical="center" wrapText="1"/>
    </xf>
    <xf numFmtId="43" fontId="11" fillId="2" borderId="1" xfId="1" applyNumberFormat="1" applyFont="1" applyFill="1" applyBorder="1" applyAlignment="1" applyProtection="1">
      <alignment vertical="center" wrapText="1"/>
    </xf>
    <xf numFmtId="0" fontId="11" fillId="2" borderId="1" xfId="0" applyNumberFormat="1" applyFont="1" applyFill="1" applyBorder="1" applyAlignment="1" applyProtection="1">
      <alignment vertical="center" wrapText="1"/>
    </xf>
    <xf numFmtId="43" fontId="11" fillId="2" borderId="1" xfId="1" applyNumberFormat="1" applyFont="1" applyFill="1" applyBorder="1" applyAlignment="1" applyProtection="1">
      <alignment horizontal="right" vertical="center" wrapText="1"/>
    </xf>
    <xf numFmtId="0" fontId="11" fillId="0" borderId="0" xfId="0" applyFont="1" applyFill="1" applyAlignment="1">
      <alignment horizontal="left" vertical="center" wrapText="1"/>
    </xf>
    <xf numFmtId="49" fontId="9" fillId="0" borderId="3" xfId="0" applyNumberFormat="1" applyFont="1" applyFill="1" applyBorder="1" applyAlignment="1" applyProtection="1">
      <alignment horizontal="center" vertical="center" wrapText="1"/>
    </xf>
    <xf numFmtId="0" fontId="9" fillId="0" borderId="0" xfId="0" applyFont="1" applyFill="1" applyAlignment="1">
      <alignment horizontal="left" vertical="center" wrapText="1"/>
    </xf>
    <xf numFmtId="0" fontId="19" fillId="0" borderId="0" xfId="0" applyFont="1" applyFill="1" applyAlignment="1">
      <alignment horizontal="right" vertical="center" wrapText="1"/>
    </xf>
    <xf numFmtId="0" fontId="7" fillId="0" borderId="0" xfId="0" applyFont="1" applyFill="1" applyAlignment="1">
      <alignment horizontal="center" vertical="center" wrapText="1"/>
    </xf>
    <xf numFmtId="0" fontId="11" fillId="0" borderId="0" xfId="0" applyFont="1" applyFill="1" applyAlignment="1">
      <alignment horizontal="center" vertical="center"/>
    </xf>
    <xf numFmtId="0" fontId="30" fillId="0" borderId="0" xfId="0" applyFont="1" applyFill="1" applyAlignment="1">
      <alignment horizontal="right" vertical="center" wrapText="1"/>
    </xf>
    <xf numFmtId="166" fontId="23" fillId="0" borderId="1" xfId="1" applyNumberFormat="1" applyFont="1" applyFill="1" applyBorder="1" applyAlignment="1" applyProtection="1">
      <alignment horizontal="right" vertical="center" wrapText="1"/>
      <protection locked="0"/>
    </xf>
    <xf numFmtId="41" fontId="24" fillId="0" borderId="1" xfId="1" applyNumberFormat="1" applyFont="1" applyFill="1" applyBorder="1" applyAlignment="1" applyProtection="1">
      <alignment horizontal="right" vertical="center"/>
    </xf>
    <xf numFmtId="41" fontId="23" fillId="0" borderId="1" xfId="1" applyNumberFormat="1" applyFont="1" applyFill="1" applyBorder="1" applyAlignment="1" applyProtection="1">
      <alignment horizontal="right" vertical="center"/>
    </xf>
    <xf numFmtId="41" fontId="24" fillId="0" borderId="1" xfId="8" applyNumberFormat="1" applyFont="1" applyFill="1" applyBorder="1" applyAlignment="1" applyProtection="1">
      <alignment horizontal="right" vertical="center" wrapText="1"/>
    </xf>
    <xf numFmtId="166" fontId="11" fillId="0" borderId="1" xfId="1" applyNumberFormat="1" applyFont="1" applyFill="1" applyBorder="1" applyAlignment="1" applyProtection="1">
      <alignment horizontal="right" vertical="center" wrapText="1"/>
    </xf>
    <xf numFmtId="164" fontId="11" fillId="0" borderId="1" xfId="0" applyNumberFormat="1" applyFont="1" applyFill="1" applyBorder="1" applyAlignment="1" applyProtection="1">
      <alignment horizontal="right" vertical="center" wrapText="1"/>
    </xf>
    <xf numFmtId="166" fontId="40" fillId="0" borderId="1" xfId="1" applyNumberFormat="1" applyFont="1" applyFill="1" applyBorder="1" applyAlignment="1" applyProtection="1">
      <alignment horizontal="right"/>
    </xf>
    <xf numFmtId="164" fontId="9" fillId="0" borderId="1" xfId="0" applyNumberFormat="1" applyFont="1" applyFill="1" applyBorder="1" applyAlignment="1" applyProtection="1">
      <alignment horizontal="right" vertical="center" wrapText="1"/>
    </xf>
    <xf numFmtId="164" fontId="22" fillId="0" borderId="1" xfId="0" applyNumberFormat="1" applyFont="1" applyFill="1" applyBorder="1" applyAlignment="1" applyProtection="1">
      <alignment horizontal="right" vertical="center" wrapText="1"/>
    </xf>
    <xf numFmtId="167" fontId="11" fillId="0" borderId="1" xfId="0" applyNumberFormat="1" applyFont="1" applyFill="1" applyBorder="1" applyAlignment="1" applyProtection="1">
      <alignment horizontal="right" vertical="center" wrapText="1"/>
    </xf>
    <xf numFmtId="164" fontId="23" fillId="0" borderId="1" xfId="0" applyNumberFormat="1" applyFont="1" applyFill="1" applyBorder="1" applyAlignment="1" applyProtection="1">
      <alignment horizontal="right" vertical="center" wrapText="1"/>
    </xf>
    <xf numFmtId="164" fontId="24" fillId="0" borderId="1" xfId="0" applyNumberFormat="1" applyFont="1" applyFill="1" applyBorder="1" applyAlignment="1" applyProtection="1">
      <alignment horizontal="right" vertical="center" wrapText="1"/>
    </xf>
    <xf numFmtId="164" fontId="46" fillId="0" borderId="1" xfId="30" applyNumberFormat="1" applyFont="1" applyFill="1" applyBorder="1" applyAlignment="1">
      <alignment horizontal="right" vertical="center"/>
    </xf>
    <xf numFmtId="41" fontId="24" fillId="0" borderId="1" xfId="0" applyNumberFormat="1" applyFont="1" applyFill="1" applyBorder="1" applyAlignment="1" applyProtection="1">
      <alignment horizontal="right" vertical="center" wrapText="1"/>
    </xf>
    <xf numFmtId="41" fontId="23" fillId="0" borderId="1" xfId="0" applyNumberFormat="1" applyFont="1" applyFill="1" applyBorder="1" applyAlignment="1" applyProtection="1">
      <alignment horizontal="right" vertical="center" wrapText="1"/>
    </xf>
    <xf numFmtId="43" fontId="24" fillId="0" borderId="1" xfId="0" applyNumberFormat="1" applyFont="1" applyFill="1" applyBorder="1" applyAlignment="1" applyProtection="1">
      <alignment horizontal="right" vertical="center" wrapText="1"/>
    </xf>
    <xf numFmtId="41" fontId="47" fillId="0" borderId="1" xfId="0" applyNumberFormat="1" applyFont="1" applyFill="1" applyBorder="1" applyAlignment="1" applyProtection="1">
      <alignment horizontal="right" vertical="center" wrapText="1"/>
    </xf>
    <xf numFmtId="164" fontId="48" fillId="0" borderId="1" xfId="30" applyNumberFormat="1" applyFont="1" applyFill="1" applyBorder="1" applyAlignment="1">
      <alignment horizontal="right" vertical="center"/>
    </xf>
    <xf numFmtId="166" fontId="24" fillId="0" borderId="1" xfId="1" applyNumberFormat="1" applyFont="1" applyFill="1" applyBorder="1" applyAlignment="1" applyProtection="1">
      <alignment horizontal="right" vertical="center"/>
    </xf>
    <xf numFmtId="10" fontId="24" fillId="0" borderId="1" xfId="0" applyNumberFormat="1" applyFont="1" applyFill="1" applyBorder="1" applyAlignment="1" applyProtection="1">
      <alignment horizontal="right" vertical="center" wrapText="1"/>
    </xf>
    <xf numFmtId="166" fontId="9" fillId="0" borderId="1" xfId="1" applyNumberFormat="1" applyFont="1" applyFill="1" applyBorder="1" applyAlignment="1" applyProtection="1">
      <alignment horizontal="right"/>
    </xf>
    <xf numFmtId="165" fontId="9" fillId="0" borderId="1" xfId="1" applyNumberFormat="1" applyFont="1" applyFill="1" applyBorder="1" applyAlignment="1" applyProtection="1">
      <alignment horizontal="right"/>
    </xf>
    <xf numFmtId="166" fontId="5" fillId="0" borderId="1" xfId="2" applyNumberFormat="1" applyFont="1" applyFill="1" applyBorder="1" applyAlignment="1">
      <alignment horizontal="right" vertical="center"/>
    </xf>
    <xf numFmtId="166" fontId="11" fillId="0" borderId="1" xfId="1" applyNumberFormat="1" applyFont="1" applyFill="1" applyBorder="1" applyAlignment="1" applyProtection="1">
      <alignment horizontal="right"/>
    </xf>
    <xf numFmtId="10" fontId="11" fillId="0" borderId="1" xfId="1" applyNumberFormat="1" applyFont="1" applyFill="1" applyBorder="1" applyAlignment="1" applyProtection="1">
      <alignment horizontal="right"/>
    </xf>
    <xf numFmtId="10" fontId="9" fillId="0" borderId="1" xfId="1" applyNumberFormat="1" applyFont="1" applyFill="1" applyBorder="1" applyAlignment="1" applyProtection="1">
      <alignment horizontal="right"/>
    </xf>
    <xf numFmtId="43" fontId="11" fillId="0" borderId="0" xfId="1" applyFont="1" applyFill="1">
      <protection locked="0"/>
    </xf>
    <xf numFmtId="41" fontId="11" fillId="0" borderId="4" xfId="8" applyNumberFormat="1" applyFont="1" applyFill="1" applyBorder="1" applyAlignment="1" applyProtection="1">
      <alignment horizontal="right" vertical="center" wrapText="1"/>
    </xf>
    <xf numFmtId="0" fontId="54" fillId="0" borderId="4" xfId="30" applyFont="1" applyFill="1" applyBorder="1"/>
    <xf numFmtId="0" fontId="54" fillId="0" borderId="0" xfId="30" applyFont="1" applyFill="1"/>
    <xf numFmtId="166" fontId="24" fillId="0" borderId="1" xfId="0" applyNumberFormat="1" applyFont="1" applyFill="1" applyBorder="1" applyAlignment="1" applyProtection="1">
      <alignment horizontal="right" vertical="center" wrapText="1"/>
    </xf>
    <xf numFmtId="166" fontId="46" fillId="0" borderId="1" xfId="30" applyNumberFormat="1" applyFont="1" applyFill="1" applyBorder="1" applyAlignment="1">
      <alignment horizontal="right" vertical="center"/>
    </xf>
    <xf numFmtId="0" fontId="20" fillId="2" borderId="0" xfId="0" applyFont="1" applyFill="1" applyAlignment="1">
      <alignment vertical="center"/>
    </xf>
    <xf numFmtId="0" fontId="20" fillId="2" borderId="0" xfId="0" applyFont="1" applyFill="1" applyAlignment="1">
      <alignment horizontal="center" vertical="center"/>
    </xf>
    <xf numFmtId="0" fontId="30" fillId="2" borderId="0" xfId="0" applyFont="1" applyFill="1" applyAlignment="1">
      <alignment vertical="center"/>
    </xf>
    <xf numFmtId="0" fontId="57" fillId="0" borderId="0" xfId="0" applyFont="1" applyFill="1"/>
    <xf numFmtId="0" fontId="20" fillId="2" borderId="0" xfId="0" applyFont="1" applyFill="1" applyAlignment="1">
      <alignment vertical="center" wrapText="1"/>
    </xf>
    <xf numFmtId="49" fontId="19" fillId="3" borderId="1" xfId="37" applyNumberFormat="1" applyFont="1" applyFill="1" applyBorder="1" applyAlignment="1" applyProtection="1">
      <alignment horizontal="center" vertical="center" wrapText="1"/>
    </xf>
    <xf numFmtId="0" fontId="8" fillId="2" borderId="0" xfId="0" applyFont="1" applyFill="1" applyAlignment="1">
      <alignment horizontal="center" vertical="center"/>
    </xf>
    <xf numFmtId="0" fontId="49" fillId="2" borderId="0" xfId="0" applyNumberFormat="1" applyFont="1" applyFill="1"/>
    <xf numFmtId="0" fontId="49" fillId="2" borderId="0" xfId="0" applyFont="1" applyFill="1"/>
    <xf numFmtId="0" fontId="58" fillId="2" borderId="4" xfId="0" applyFont="1" applyFill="1" applyBorder="1" applyAlignment="1">
      <alignment horizontal="center" vertical="center"/>
    </xf>
    <xf numFmtId="0" fontId="58" fillId="2" borderId="0" xfId="0" applyFont="1" applyFill="1" applyAlignment="1">
      <alignment horizontal="center" vertical="center"/>
    </xf>
    <xf numFmtId="0" fontId="50" fillId="2" borderId="0" xfId="0" applyFont="1" applyFill="1"/>
    <xf numFmtId="43" fontId="50" fillId="2" borderId="0" xfId="1" applyFont="1" applyFill="1">
      <protection locked="0"/>
    </xf>
    <xf numFmtId="0" fontId="50" fillId="0" borderId="0" xfId="0" applyFont="1" applyFill="1" applyAlignment="1">
      <alignment horizontal="left" vertical="center" wrapText="1"/>
    </xf>
    <xf numFmtId="0" fontId="50" fillId="0" borderId="0" xfId="0" applyFont="1" applyFill="1" applyAlignment="1">
      <alignment vertical="center" wrapText="1"/>
    </xf>
    <xf numFmtId="0" fontId="50" fillId="0" borderId="4" xfId="0" applyFont="1" applyFill="1" applyBorder="1" applyAlignment="1">
      <alignment horizontal="left" vertical="center" wrapText="1"/>
    </xf>
    <xf numFmtId="0" fontId="50" fillId="0" borderId="0" xfId="0" applyFont="1" applyFill="1"/>
    <xf numFmtId="43" fontId="50" fillId="0" borderId="0" xfId="1" applyFont="1" applyFill="1">
      <protection locked="0"/>
    </xf>
    <xf numFmtId="0" fontId="49" fillId="0" borderId="0" xfId="0" applyFont="1" applyFill="1"/>
    <xf numFmtId="0" fontId="5" fillId="0" borderId="0" xfId="0" applyFont="1" applyAlignment="1">
      <alignment wrapText="1"/>
    </xf>
    <xf numFmtId="43" fontId="5" fillId="0" borderId="1" xfId="1" applyFont="1" applyFill="1" applyBorder="1" applyAlignment="1">
      <alignment horizontal="right" vertical="center"/>
      <protection locked="0"/>
    </xf>
    <xf numFmtId="0" fontId="0" fillId="0" borderId="1" xfId="0" applyBorder="1"/>
    <xf numFmtId="43" fontId="0" fillId="0" borderId="1" xfId="1" applyFont="1" applyBorder="1">
      <protection locked="0"/>
    </xf>
    <xf numFmtId="41" fontId="50" fillId="0" borderId="0" xfId="0" applyNumberFormat="1" applyFont="1" applyFill="1"/>
    <xf numFmtId="43" fontId="23" fillId="0" borderId="1" xfId="1" applyFont="1" applyFill="1" applyBorder="1" applyAlignment="1">
      <alignment horizontal="right" vertical="center"/>
      <protection locked="0"/>
    </xf>
    <xf numFmtId="43" fontId="24" fillId="0" borderId="1" xfId="1" applyFont="1" applyFill="1" applyBorder="1" applyAlignment="1">
      <alignment horizontal="right" vertical="center"/>
      <protection locked="0"/>
    </xf>
    <xf numFmtId="43" fontId="24" fillId="0" borderId="1" xfId="1" applyFont="1" applyFill="1" applyBorder="1" applyAlignment="1">
      <alignment horizontal="right" vertical="center" wrapText="1"/>
      <protection locked="0"/>
    </xf>
    <xf numFmtId="41" fontId="11" fillId="2" borderId="1" xfId="8" applyNumberFormat="1" applyFont="1" applyFill="1" applyBorder="1" applyAlignment="1" applyProtection="1">
      <alignment horizontal="right" vertical="center" wrapText="1"/>
    </xf>
    <xf numFmtId="41" fontId="9" fillId="2" borderId="1" xfId="8" applyNumberFormat="1" applyFont="1" applyFill="1" applyBorder="1" applyAlignment="1" applyProtection="1">
      <alignment horizontal="right" vertical="center" wrapText="1"/>
    </xf>
    <xf numFmtId="0" fontId="11" fillId="0" borderId="1" xfId="0" applyFont="1" applyFill="1" applyBorder="1" applyAlignment="1">
      <alignment horizontal="center" vertical="center"/>
    </xf>
    <xf numFmtId="0" fontId="59" fillId="0" borderId="0" xfId="19" applyFont="1" applyFill="1" applyBorder="1" applyAlignment="1" applyProtection="1">
      <alignment horizontal="left" vertical="center"/>
    </xf>
    <xf numFmtId="10" fontId="33" fillId="7" borderId="1" xfId="1" applyNumberFormat="1" applyFont="1" applyFill="1" applyBorder="1" applyAlignment="1" applyProtection="1">
      <alignment vertical="center" wrapText="1"/>
    </xf>
    <xf numFmtId="0" fontId="33" fillId="7" borderId="1" xfId="0" applyNumberFormat="1" applyFont="1" applyFill="1" applyBorder="1" applyAlignment="1" applyProtection="1">
      <alignment vertical="center" wrapText="1"/>
    </xf>
    <xf numFmtId="0" fontId="3" fillId="4" borderId="0" xfId="49" applyFill="1"/>
    <xf numFmtId="0" fontId="8" fillId="2" borderId="0" xfId="48" applyFont="1" applyFill="1" applyAlignment="1">
      <alignment horizontal="center" vertical="center"/>
    </xf>
    <xf numFmtId="0" fontId="11" fillId="2" borderId="0" xfId="48" applyFont="1" applyFill="1" applyAlignment="1">
      <alignment horizontal="left" vertical="center" wrapText="1"/>
    </xf>
    <xf numFmtId="0" fontId="33" fillId="4" borderId="0" xfId="49" applyFont="1" applyFill="1"/>
    <xf numFmtId="0" fontId="34" fillId="6" borderId="1" xfId="49" applyFont="1" applyFill="1" applyBorder="1" applyAlignment="1">
      <alignment horizontal="center" vertical="center" wrapText="1"/>
    </xf>
    <xf numFmtId="49" fontId="11" fillId="2" borderId="1" xfId="49" applyNumberFormat="1" applyFont="1" applyFill="1" applyBorder="1" applyAlignment="1" applyProtection="1">
      <alignment horizontal="center" vertical="center" wrapText="1"/>
    </xf>
    <xf numFmtId="49" fontId="11" fillId="2" borderId="1" xfId="49" applyNumberFormat="1" applyFont="1" applyFill="1" applyBorder="1" applyAlignment="1" applyProtection="1">
      <alignment horizontal="left" vertical="center" wrapText="1"/>
    </xf>
    <xf numFmtId="0" fontId="33" fillId="2" borderId="1" xfId="49" applyFont="1" applyFill="1" applyBorder="1"/>
    <xf numFmtId="0" fontId="33" fillId="2" borderId="1" xfId="49" applyFont="1" applyFill="1" applyBorder="1" applyAlignment="1">
      <alignment vertical="center" wrapText="1"/>
    </xf>
    <xf numFmtId="0" fontId="14" fillId="2" borderId="1" xfId="49" applyFont="1" applyFill="1" applyBorder="1" applyAlignment="1" applyProtection="1">
      <alignment horizontal="center" vertical="center" wrapText="1"/>
    </xf>
    <xf numFmtId="0" fontId="14" fillId="2" borderId="1" xfId="49" applyFont="1" applyFill="1" applyBorder="1" applyAlignment="1" applyProtection="1">
      <alignment horizontal="left" vertical="center" wrapText="1"/>
    </xf>
    <xf numFmtId="0" fontId="33" fillId="2" borderId="0" xfId="49" applyFont="1" applyFill="1" applyAlignment="1">
      <alignment horizontal="center"/>
    </xf>
    <xf numFmtId="0" fontId="33" fillId="2" borderId="0" xfId="49" applyFont="1" applyFill="1"/>
    <xf numFmtId="0" fontId="34" fillId="2" borderId="0" xfId="48" applyFont="1" applyFill="1"/>
    <xf numFmtId="0" fontId="33" fillId="2" borderId="0" xfId="48" applyFont="1" applyFill="1"/>
    <xf numFmtId="166" fontId="34" fillId="2" borderId="0" xfId="50" applyNumberFormat="1" applyFont="1" applyFill="1" applyAlignment="1" applyProtection="1">
      <alignment horizontal="right"/>
      <protection locked="0"/>
    </xf>
    <xf numFmtId="0" fontId="35" fillId="2" borderId="0" xfId="48" applyFont="1" applyFill="1"/>
    <xf numFmtId="166" fontId="35" fillId="2" borderId="0" xfId="50" applyNumberFormat="1" applyFont="1" applyFill="1" applyAlignment="1" applyProtection="1">
      <alignment horizontal="right"/>
      <protection locked="0"/>
    </xf>
    <xf numFmtId="0" fontId="3" fillId="2" borderId="0" xfId="49" applyFill="1"/>
    <xf numFmtId="166" fontId="33" fillId="2" borderId="0" xfId="50" applyNumberFormat="1" applyFont="1" applyFill="1" applyAlignment="1" applyProtection="1">
      <alignment horizontal="right"/>
      <protection locked="0"/>
    </xf>
    <xf numFmtId="0" fontId="33" fillId="2" borderId="0" xfId="48" applyFont="1" applyFill="1" applyBorder="1"/>
    <xf numFmtId="0" fontId="3" fillId="2" borderId="0" xfId="49" applyFill="1" applyBorder="1"/>
    <xf numFmtId="166" fontId="33" fillId="2" borderId="0" xfId="50" applyNumberFormat="1" applyFont="1" applyFill="1" applyBorder="1" applyAlignment="1" applyProtection="1">
      <alignment horizontal="right"/>
      <protection locked="0"/>
    </xf>
    <xf numFmtId="0" fontId="34" fillId="2" borderId="9" xfId="48" applyFont="1" applyFill="1" applyBorder="1"/>
    <xf numFmtId="0" fontId="33" fillId="2" borderId="9" xfId="48" applyFont="1" applyFill="1" applyBorder="1"/>
    <xf numFmtId="166" fontId="33" fillId="2" borderId="0" xfId="1" applyNumberFormat="1" applyFont="1" applyFill="1" applyBorder="1" applyAlignment="1" applyProtection="1">
      <alignment horizontal="left"/>
      <protection locked="0"/>
    </xf>
    <xf numFmtId="166" fontId="34" fillId="2" borderId="9" xfId="1" applyNumberFormat="1" applyFont="1" applyFill="1" applyBorder="1" applyAlignment="1" applyProtection="1">
      <alignment horizontal="left"/>
      <protection locked="0"/>
    </xf>
    <xf numFmtId="0" fontId="3" fillId="4" borderId="0" xfId="49" applyFill="1" applyBorder="1"/>
    <xf numFmtId="0" fontId="9" fillId="2" borderId="0" xfId="43" applyFont="1" applyFill="1" applyBorder="1" applyAlignment="1">
      <alignment vertical="center"/>
    </xf>
    <xf numFmtId="166" fontId="34" fillId="2" borderId="0" xfId="1" applyNumberFormat="1" applyFont="1" applyFill="1" applyBorder="1" applyAlignment="1" applyProtection="1">
      <alignment horizontal="left"/>
      <protection locked="0"/>
    </xf>
    <xf numFmtId="0" fontId="3" fillId="4" borderId="0" xfId="49" applyFill="1" applyAlignment="1">
      <alignment horizontal="center"/>
    </xf>
    <xf numFmtId="43" fontId="11" fillId="0" borderId="0" xfId="237" applyFont="1" applyFill="1"/>
    <xf numFmtId="0" fontId="11" fillId="0" borderId="0" xfId="48" applyFont="1" applyFill="1"/>
    <xf numFmtId="0" fontId="8" fillId="0" borderId="0" xfId="48" applyFont="1" applyFill="1" applyAlignment="1">
      <alignment horizontal="center" vertical="center"/>
    </xf>
    <xf numFmtId="43" fontId="11" fillId="0" borderId="0" xfId="237" applyFont="1" applyFill="1" applyAlignment="1">
      <alignment vertical="center"/>
    </xf>
    <xf numFmtId="0" fontId="11" fillId="0" borderId="0" xfId="48" applyFont="1" applyFill="1" applyAlignment="1">
      <alignment vertical="center"/>
    </xf>
    <xf numFmtId="3" fontId="54" fillId="0" borderId="0" xfId="496" applyNumberFormat="1" applyFont="1" applyFill="1" applyAlignment="1">
      <alignment horizontal="left" vertical="center" wrapText="1"/>
    </xf>
    <xf numFmtId="3" fontId="54" fillId="0" borderId="0" xfId="496" applyNumberFormat="1" applyFont="1" applyFill="1" applyAlignment="1">
      <alignment vertical="center" wrapText="1"/>
    </xf>
    <xf numFmtId="15" fontId="11" fillId="2" borderId="0" xfId="48" applyNumberFormat="1" applyFont="1" applyFill="1" applyAlignment="1">
      <alignment horizontal="left" vertical="center" wrapText="1"/>
    </xf>
    <xf numFmtId="0" fontId="11" fillId="0" borderId="0" xfId="48" applyFont="1" applyFill="1" applyAlignment="1"/>
    <xf numFmtId="0" fontId="11" fillId="0" borderId="0" xfId="48" applyFont="1" applyFill="1" applyBorder="1" applyAlignment="1">
      <alignment vertical="center"/>
    </xf>
    <xf numFmtId="0" fontId="8" fillId="0" borderId="0" xfId="48" applyFont="1" applyFill="1" applyAlignment="1">
      <alignment horizontal="right"/>
    </xf>
    <xf numFmtId="166" fontId="11" fillId="0" borderId="0" xfId="48" applyNumberFormat="1" applyFont="1" applyFill="1"/>
    <xf numFmtId="166" fontId="9" fillId="6" borderId="1" xfId="237" applyNumberFormat="1" applyFont="1" applyFill="1" applyBorder="1" applyAlignment="1" applyProtection="1">
      <alignment horizontal="center" vertical="center" wrapText="1"/>
    </xf>
    <xf numFmtId="0" fontId="11" fillId="0" borderId="1" xfId="48" applyFont="1" applyFill="1" applyBorder="1" applyAlignment="1">
      <alignment horizontal="center" vertical="center"/>
    </xf>
    <xf numFmtId="166" fontId="11" fillId="0" borderId="1" xfId="237" applyNumberFormat="1" applyFont="1" applyFill="1" applyBorder="1" applyAlignment="1" applyProtection="1">
      <alignment horizontal="right" vertical="center" wrapText="1"/>
    </xf>
    <xf numFmtId="10" fontId="11" fillId="0" borderId="1" xfId="709" applyNumberFormat="1" applyFont="1" applyFill="1" applyBorder="1" applyAlignment="1" applyProtection="1">
      <alignment horizontal="right" vertical="center" wrapText="1"/>
    </xf>
    <xf numFmtId="43" fontId="43" fillId="0" borderId="0" xfId="237" applyFont="1" applyFill="1"/>
    <xf numFmtId="0" fontId="43" fillId="0" borderId="0" xfId="48" applyFont="1" applyFill="1"/>
    <xf numFmtId="166" fontId="9" fillId="0" borderId="1" xfId="237" applyNumberFormat="1" applyFont="1" applyFill="1" applyBorder="1" applyAlignment="1" applyProtection="1">
      <alignment horizontal="right" vertical="center" wrapText="1"/>
    </xf>
    <xf numFmtId="10" fontId="9" fillId="0" borderId="1" xfId="709" applyNumberFormat="1" applyFont="1" applyFill="1" applyBorder="1" applyAlignment="1" applyProtection="1">
      <alignment horizontal="right" vertical="center" wrapText="1"/>
    </xf>
    <xf numFmtId="0" fontId="9" fillId="0" borderId="0" xfId="48" applyFont="1" applyFill="1" applyBorder="1" applyAlignment="1">
      <alignment horizontal="center" vertical="center"/>
    </xf>
    <xf numFmtId="49" fontId="9" fillId="0" borderId="0" xfId="19" applyNumberFormat="1" applyFont="1" applyFill="1" applyBorder="1" applyAlignment="1" applyProtection="1">
      <alignment horizontal="left" vertical="center" wrapText="1"/>
    </xf>
    <xf numFmtId="166" fontId="9" fillId="0" borderId="0" xfId="237" applyNumberFormat="1" applyFont="1" applyFill="1" applyBorder="1" applyAlignment="1" applyProtection="1">
      <alignment horizontal="right" vertical="center" wrapText="1"/>
    </xf>
    <xf numFmtId="10" fontId="9" fillId="0" borderId="0" xfId="709" applyNumberFormat="1" applyFont="1" applyFill="1" applyBorder="1" applyAlignment="1" applyProtection="1">
      <alignment horizontal="right" vertical="center" wrapText="1"/>
    </xf>
    <xf numFmtId="0" fontId="11" fillId="0" borderId="0" xfId="48" applyFont="1" applyFill="1" applyAlignment="1">
      <alignment horizontal="center"/>
    </xf>
    <xf numFmtId="166" fontId="11" fillId="0" borderId="0" xfId="237" applyNumberFormat="1" applyFont="1" applyFill="1" applyAlignment="1">
      <alignment horizontal="right"/>
    </xf>
    <xf numFmtId="0" fontId="11" fillId="0" borderId="0" xfId="48" applyFont="1" applyFill="1" applyAlignment="1">
      <alignment wrapText="1"/>
    </xf>
    <xf numFmtId="0" fontId="9" fillId="0" borderId="0" xfId="417" applyFont="1" applyFill="1" applyAlignment="1">
      <alignment vertical="center"/>
    </xf>
    <xf numFmtId="166" fontId="9" fillId="0" borderId="0" xfId="237" applyNumberFormat="1" applyFont="1" applyFill="1" applyAlignment="1"/>
    <xf numFmtId="0" fontId="11" fillId="0" borderId="0" xfId="43" applyNumberFormat="1" applyFont="1" applyFill="1" applyAlignment="1">
      <alignment vertical="center"/>
    </xf>
    <xf numFmtId="166" fontId="11" fillId="0" borderId="0" xfId="237" applyNumberFormat="1" applyFont="1" applyFill="1" applyAlignment="1"/>
    <xf numFmtId="0" fontId="9" fillId="0" borderId="0" xfId="48" applyFont="1" applyFill="1" applyAlignment="1">
      <alignment horizontal="left"/>
    </xf>
    <xf numFmtId="0" fontId="9" fillId="0" borderId="0" xfId="48" applyFont="1" applyFill="1" applyAlignment="1">
      <alignment horizontal="right"/>
    </xf>
    <xf numFmtId="0" fontId="9" fillId="0" borderId="0" xfId="48" applyFont="1" applyFill="1" applyBorder="1" applyAlignment="1">
      <alignment horizontal="left"/>
    </xf>
    <xf numFmtId="0" fontId="9" fillId="0" borderId="0" xfId="48" applyFont="1" applyFill="1" applyBorder="1" applyAlignment="1">
      <alignment horizontal="right"/>
    </xf>
    <xf numFmtId="0" fontId="11" fillId="0" borderId="0" xfId="48" applyFont="1" applyFill="1" applyBorder="1" applyAlignment="1"/>
    <xf numFmtId="0" fontId="9" fillId="0" borderId="9" xfId="43" applyNumberFormat="1" applyFont="1" applyFill="1" applyBorder="1" applyAlignment="1">
      <alignment vertical="center"/>
    </xf>
    <xf numFmtId="166" fontId="34" fillId="2" borderId="9" xfId="1" applyNumberFormat="1" applyFont="1" applyFill="1" applyBorder="1" applyAlignment="1" applyProtection="1">
      <protection locked="0"/>
    </xf>
    <xf numFmtId="43" fontId="11" fillId="0" borderId="9" xfId="237" applyFont="1" applyFill="1" applyBorder="1"/>
    <xf numFmtId="43" fontId="11" fillId="0" borderId="0" xfId="237" applyFont="1" applyFill="1" applyBorder="1"/>
    <xf numFmtId="0" fontId="11" fillId="0" borderId="0" xfId="48" applyFont="1" applyFill="1" applyBorder="1"/>
    <xf numFmtId="0" fontId="9" fillId="0" borderId="0" xfId="43" applyNumberFormat="1" applyFont="1" applyFill="1" applyBorder="1" applyAlignment="1">
      <alignment vertical="center"/>
    </xf>
    <xf numFmtId="0" fontId="11" fillId="0" borderId="0" xfId="43" applyNumberFormat="1" applyFont="1" applyFill="1" applyBorder="1" applyAlignment="1">
      <alignment vertical="center"/>
    </xf>
    <xf numFmtId="166" fontId="11" fillId="0" borderId="0" xfId="237" applyNumberFormat="1" applyFont="1" applyFill="1"/>
    <xf numFmtId="3" fontId="9" fillId="0" borderId="0" xfId="496" applyNumberFormat="1" applyFont="1" applyFill="1" applyAlignment="1">
      <alignment vertical="center" wrapText="1"/>
    </xf>
    <xf numFmtId="3" fontId="11" fillId="0" borderId="0" xfId="496" applyNumberFormat="1" applyFont="1" applyFill="1" applyAlignment="1">
      <alignment vertical="center" wrapText="1"/>
    </xf>
    <xf numFmtId="0" fontId="8" fillId="0" borderId="0" xfId="48" applyFont="1" applyFill="1" applyAlignment="1"/>
    <xf numFmtId="0" fontId="9" fillId="0" borderId="0" xfId="48" applyFont="1" applyFill="1" applyAlignment="1">
      <alignment vertical="center"/>
    </xf>
    <xf numFmtId="0" fontId="8" fillId="0" borderId="0" xfId="48" applyFont="1" applyFill="1" applyAlignment="1">
      <alignment horizontal="right" vertical="center"/>
    </xf>
    <xf numFmtId="166" fontId="9" fillId="0" borderId="1" xfId="237" applyNumberFormat="1" applyFont="1" applyFill="1" applyBorder="1" applyAlignment="1" applyProtection="1">
      <alignment horizontal="center" vertical="center" wrapText="1"/>
    </xf>
    <xf numFmtId="0" fontId="9" fillId="0" borderId="1" xfId="48" applyFont="1" applyFill="1" applyBorder="1" applyAlignment="1">
      <alignment horizontal="center" vertical="center"/>
    </xf>
    <xf numFmtId="166" fontId="9" fillId="0" borderId="1" xfId="237" applyNumberFormat="1" applyFont="1" applyFill="1" applyBorder="1" applyAlignment="1" applyProtection="1">
      <alignment horizontal="left" vertical="center" wrapText="1"/>
    </xf>
    <xf numFmtId="0" fontId="40" fillId="0" borderId="0" xfId="48" applyFont="1" applyFill="1"/>
    <xf numFmtId="166" fontId="11" fillId="0" borderId="1" xfId="237" applyNumberFormat="1" applyFont="1" applyFill="1" applyBorder="1" applyAlignment="1" applyProtection="1">
      <alignment horizontal="left" vertical="center" wrapText="1"/>
    </xf>
    <xf numFmtId="0" fontId="9" fillId="0" borderId="0" xfId="417" applyFont="1" applyFill="1" applyAlignment="1">
      <alignment vertical="top"/>
    </xf>
    <xf numFmtId="166" fontId="9" fillId="0" borderId="0" xfId="237" applyNumberFormat="1" applyFont="1" applyFill="1" applyAlignment="1">
      <alignment horizontal="left"/>
    </xf>
    <xf numFmtId="166" fontId="9" fillId="0" borderId="0" xfId="237" applyNumberFormat="1" applyFont="1" applyFill="1" applyBorder="1" applyAlignment="1">
      <alignment horizontal="left"/>
    </xf>
    <xf numFmtId="0" fontId="9" fillId="0" borderId="9" xfId="43" applyFont="1" applyFill="1" applyBorder="1" applyAlignment="1">
      <alignment vertical="center"/>
    </xf>
    <xf numFmtId="0" fontId="9" fillId="0" borderId="0" xfId="43" applyFont="1" applyFill="1" applyBorder="1" applyAlignment="1">
      <alignment vertical="center"/>
    </xf>
    <xf numFmtId="0" fontId="9" fillId="0" borderId="0" xfId="48" applyFont="1" applyFill="1" applyBorder="1" applyAlignment="1">
      <alignment vertical="center"/>
    </xf>
    <xf numFmtId="0" fontId="9" fillId="0" borderId="0" xfId="422" applyFont="1" applyFill="1" applyBorder="1" applyAlignment="1">
      <alignment vertical="center"/>
    </xf>
    <xf numFmtId="166" fontId="34" fillId="0" borderId="0" xfId="237" applyNumberFormat="1" applyFont="1" applyFill="1" applyAlignment="1">
      <alignment horizontal="center" wrapText="1"/>
    </xf>
    <xf numFmtId="0" fontId="34" fillId="0" borderId="0" xfId="48" applyFont="1" applyFill="1" applyAlignment="1">
      <alignment horizontal="center" wrapText="1"/>
    </xf>
    <xf numFmtId="0" fontId="33" fillId="0" borderId="0" xfId="48" applyFont="1" applyFill="1"/>
    <xf numFmtId="166" fontId="33" fillId="0" borderId="0" xfId="237" applyNumberFormat="1" applyFont="1" applyFill="1" applyAlignment="1">
      <alignment horizontal="center" wrapText="1"/>
    </xf>
    <xf numFmtId="0" fontId="33" fillId="0" borderId="0" xfId="48" applyFont="1" applyFill="1" applyAlignment="1">
      <alignment horizontal="center" wrapText="1"/>
    </xf>
    <xf numFmtId="166" fontId="34" fillId="0" borderId="0" xfId="237" applyNumberFormat="1" applyFont="1" applyFill="1" applyAlignment="1">
      <alignment horizontal="center" vertical="center" wrapText="1"/>
    </xf>
    <xf numFmtId="0" fontId="34" fillId="0" borderId="0" xfId="48" applyFont="1" applyFill="1" applyAlignment="1">
      <alignment horizontal="center" vertical="center" wrapText="1"/>
    </xf>
    <xf numFmtId="166" fontId="35" fillId="0" borderId="0" xfId="237" applyNumberFormat="1" applyFont="1" applyFill="1" applyAlignment="1">
      <alignment horizontal="center" vertical="center"/>
    </xf>
    <xf numFmtId="0" fontId="35" fillId="0" borderId="0" xfId="48" applyFont="1" applyFill="1" applyAlignment="1">
      <alignment horizontal="center" vertical="center"/>
    </xf>
    <xf numFmtId="0" fontId="35" fillId="0" borderId="0" xfId="48" applyFont="1" applyFill="1" applyAlignment="1">
      <alignment horizontal="right" vertical="center"/>
    </xf>
    <xf numFmtId="166" fontId="16" fillId="0" borderId="0" xfId="237" applyNumberFormat="1" applyFont="1" applyFill="1" applyAlignment="1">
      <alignment horizontal="left" vertical="center" wrapText="1"/>
    </xf>
    <xf numFmtId="3" fontId="16" fillId="0" borderId="0" xfId="496" applyNumberFormat="1" applyFont="1" applyFill="1" applyAlignment="1">
      <alignment horizontal="left" vertical="center" wrapText="1"/>
    </xf>
    <xf numFmtId="166" fontId="12" fillId="0" borderId="0" xfId="237" applyNumberFormat="1" applyFont="1" applyFill="1" applyAlignment="1">
      <alignment horizontal="left" vertical="center" wrapText="1"/>
    </xf>
    <xf numFmtId="3" fontId="12" fillId="0" borderId="0" xfId="496" applyNumberFormat="1" applyFont="1" applyFill="1" applyAlignment="1">
      <alignment horizontal="left" vertical="center" wrapText="1"/>
    </xf>
    <xf numFmtId="166" fontId="33" fillId="0" borderId="0" xfId="237" applyNumberFormat="1" applyFont="1" applyFill="1" applyAlignment="1">
      <alignment horizontal="left" wrapText="1"/>
    </xf>
    <xf numFmtId="0" fontId="33" fillId="0" borderId="0" xfId="48" applyFont="1" applyFill="1" applyAlignment="1"/>
    <xf numFmtId="0" fontId="33" fillId="0" borderId="0" xfId="48" applyFont="1" applyFill="1" applyAlignment="1">
      <alignment horizontal="right" vertical="center"/>
    </xf>
    <xf numFmtId="166" fontId="33" fillId="0" borderId="0" xfId="237" applyNumberFormat="1" applyFont="1" applyFill="1" applyAlignment="1">
      <alignment horizontal="right"/>
    </xf>
    <xf numFmtId="0" fontId="33" fillId="0" borderId="0" xfId="48" applyFont="1" applyFill="1" applyAlignment="1">
      <alignment horizontal="right"/>
    </xf>
    <xf numFmtId="0" fontId="34" fillId="0" borderId="0" xfId="48" applyFont="1" applyFill="1" applyBorder="1" applyAlignment="1">
      <alignment vertical="center"/>
    </xf>
    <xf numFmtId="0" fontId="35" fillId="0" borderId="0" xfId="48" applyFont="1" applyFill="1" applyBorder="1" applyAlignment="1">
      <alignment horizontal="right" vertical="center"/>
    </xf>
    <xf numFmtId="166" fontId="34" fillId="0" borderId="0" xfId="237" applyNumberFormat="1" applyFont="1" applyFill="1" applyBorder="1" applyAlignment="1">
      <alignment horizontal="left" vertical="center"/>
    </xf>
    <xf numFmtId="0" fontId="34" fillId="0" borderId="0" xfId="48" applyFont="1" applyFill="1" applyBorder="1" applyAlignment="1">
      <alignment horizontal="left" vertical="center"/>
    </xf>
    <xf numFmtId="166" fontId="13" fillId="0" borderId="0" xfId="237" applyNumberFormat="1" applyFont="1" applyFill="1" applyBorder="1" applyAlignment="1" applyProtection="1">
      <alignment horizontal="center" vertical="center" wrapText="1"/>
    </xf>
    <xf numFmtId="0" fontId="13" fillId="0" borderId="0" xfId="19" applyNumberFormat="1" applyFont="1" applyFill="1" applyBorder="1" applyAlignment="1" applyProtection="1">
      <alignment horizontal="center" vertical="center" wrapText="1"/>
    </xf>
    <xf numFmtId="0" fontId="9" fillId="0" borderId="1" xfId="19" applyNumberFormat="1" applyFont="1" applyFill="1" applyBorder="1" applyAlignment="1" applyProtection="1">
      <alignment horizontal="center" vertical="center" wrapText="1"/>
    </xf>
    <xf numFmtId="0" fontId="9" fillId="0" borderId="3" xfId="19" applyNumberFormat="1" applyFont="1" applyFill="1" applyBorder="1" applyAlignment="1" applyProtection="1">
      <alignment horizontal="center" vertical="center" wrapText="1"/>
    </xf>
    <xf numFmtId="0" fontId="9" fillId="0" borderId="7" xfId="19" applyNumberFormat="1" applyFont="1" applyFill="1" applyBorder="1" applyAlignment="1" applyProtection="1">
      <alignment horizontal="center" vertical="center" wrapText="1"/>
    </xf>
    <xf numFmtId="0" fontId="9" fillId="0" borderId="7" xfId="19" applyNumberFormat="1" applyFont="1" applyFill="1" applyBorder="1" applyAlignment="1" applyProtection="1">
      <alignment horizontal="left" vertical="center" wrapText="1"/>
    </xf>
    <xf numFmtId="0" fontId="9" fillId="0" borderId="33" xfId="19" applyNumberFormat="1" applyFont="1" applyFill="1" applyBorder="1" applyAlignment="1" applyProtection="1">
      <alignment horizontal="center" vertical="center" wrapText="1"/>
    </xf>
    <xf numFmtId="0" fontId="13" fillId="0" borderId="1" xfId="48" applyNumberFormat="1" applyFont="1" applyFill="1" applyBorder="1" applyAlignment="1" applyProtection="1">
      <alignment horizontal="center" vertical="center" wrapText="1"/>
    </xf>
    <xf numFmtId="0" fontId="13" fillId="0" borderId="1" xfId="48" applyNumberFormat="1" applyFont="1" applyFill="1" applyBorder="1" applyAlignment="1" applyProtection="1">
      <alignment horizontal="left" vertical="center" wrapText="1"/>
    </xf>
    <xf numFmtId="3" fontId="13" fillId="0" borderId="1" xfId="48" applyNumberFormat="1" applyFont="1" applyFill="1" applyBorder="1" applyAlignment="1" applyProtection="1">
      <alignment horizontal="right" vertical="center" wrapText="1"/>
    </xf>
    <xf numFmtId="0" fontId="13" fillId="0" borderId="3" xfId="48" applyNumberFormat="1" applyFont="1" applyFill="1" applyBorder="1" applyAlignment="1" applyProtection="1">
      <alignment horizontal="left" vertical="center" wrapText="1"/>
    </xf>
    <xf numFmtId="3" fontId="13" fillId="0" borderId="3" xfId="48" applyNumberFormat="1" applyFont="1" applyFill="1" applyBorder="1" applyAlignment="1" applyProtection="1">
      <alignment horizontal="center" vertical="center" wrapText="1"/>
    </xf>
    <xf numFmtId="10" fontId="13" fillId="0" borderId="3" xfId="48" applyNumberFormat="1" applyFont="1" applyFill="1" applyBorder="1" applyAlignment="1" applyProtection="1">
      <alignment horizontal="right" vertical="center" wrapText="1"/>
    </xf>
    <xf numFmtId="166" fontId="94" fillId="0" borderId="0" xfId="6" applyNumberFormat="1" applyFont="1" applyFill="1" applyAlignment="1" applyProtection="1">
      <alignment horizontal="center" vertical="center"/>
      <protection locked="0"/>
    </xf>
    <xf numFmtId="0" fontId="13" fillId="0" borderId="0" xfId="48" applyNumberFormat="1" applyFont="1" applyFill="1" applyBorder="1" applyAlignment="1" applyProtection="1">
      <alignment horizontal="left" vertical="center" wrapText="1"/>
    </xf>
    <xf numFmtId="0" fontId="33" fillId="0" borderId="0" xfId="48" applyFont="1" applyFill="1" applyBorder="1"/>
    <xf numFmtId="0" fontId="14" fillId="0" borderId="1" xfId="48" applyNumberFormat="1" applyFont="1" applyFill="1" applyBorder="1" applyAlignment="1" applyProtection="1">
      <alignment horizontal="left" vertical="center" wrapText="1"/>
    </xf>
    <xf numFmtId="0" fontId="13" fillId="0" borderId="1" xfId="48" applyNumberFormat="1" applyFont="1" applyFill="1" applyBorder="1" applyAlignment="1" applyProtection="1">
      <alignment horizontal="right" vertical="center" wrapText="1"/>
    </xf>
    <xf numFmtId="0" fontId="13" fillId="0" borderId="3" xfId="48" applyNumberFormat="1" applyFont="1" applyFill="1" applyBorder="1" applyAlignment="1" applyProtection="1">
      <alignment horizontal="right" vertical="center" wrapText="1"/>
    </xf>
    <xf numFmtId="166" fontId="13" fillId="0" borderId="3" xfId="48" applyNumberFormat="1" applyFont="1" applyFill="1" applyBorder="1" applyAlignment="1" applyProtection="1">
      <alignment horizontal="right" vertical="center" wrapText="1"/>
    </xf>
    <xf numFmtId="0" fontId="3" fillId="0" borderId="0" xfId="48" applyFill="1"/>
    <xf numFmtId="3" fontId="13" fillId="0" borderId="3" xfId="48" applyNumberFormat="1" applyFont="1" applyFill="1" applyBorder="1" applyAlignment="1" applyProtection="1">
      <alignment horizontal="right" vertical="center" wrapText="1"/>
    </xf>
    <xf numFmtId="10" fontId="13" fillId="0" borderId="3" xfId="237" applyNumberFormat="1" applyFont="1" applyFill="1" applyBorder="1" applyAlignment="1" applyProtection="1">
      <alignment horizontal="right" vertical="center" wrapText="1"/>
      <protection locked="0"/>
    </xf>
    <xf numFmtId="0" fontId="3" fillId="0" borderId="0" xfId="48" applyFill="1" applyAlignment="1">
      <alignment horizontal="right"/>
    </xf>
    <xf numFmtId="166" fontId="13" fillId="0" borderId="1" xfId="237" applyNumberFormat="1" applyFont="1" applyFill="1" applyBorder="1" applyAlignment="1" applyProtection="1">
      <alignment horizontal="right" vertical="center" wrapText="1"/>
    </xf>
    <xf numFmtId="166" fontId="13" fillId="0" borderId="3" xfId="237" applyNumberFormat="1" applyFont="1" applyFill="1" applyBorder="1" applyAlignment="1" applyProtection="1">
      <alignment horizontal="right" vertical="center" wrapText="1"/>
    </xf>
    <xf numFmtId="166" fontId="14" fillId="0" borderId="1" xfId="237" applyNumberFormat="1" applyFont="1" applyFill="1" applyBorder="1" applyAlignment="1" applyProtection="1">
      <alignment horizontal="right" vertical="center" wrapText="1"/>
      <protection locked="0"/>
    </xf>
    <xf numFmtId="166" fontId="14" fillId="0" borderId="3" xfId="237" applyNumberFormat="1" applyFont="1" applyFill="1" applyBorder="1" applyAlignment="1" applyProtection="1">
      <alignment horizontal="right" vertical="center" wrapText="1"/>
      <protection locked="0"/>
    </xf>
    <xf numFmtId="166" fontId="14" fillId="0" borderId="3" xfId="48" applyNumberFormat="1" applyFont="1" applyFill="1" applyBorder="1" applyAlignment="1" applyProtection="1">
      <alignment horizontal="right" vertical="center" wrapText="1"/>
    </xf>
    <xf numFmtId="10" fontId="14" fillId="0" borderId="3" xfId="237" applyNumberFormat="1" applyFont="1" applyFill="1" applyBorder="1" applyAlignment="1" applyProtection="1">
      <alignment horizontal="right" vertical="center" wrapText="1"/>
      <protection locked="0"/>
    </xf>
    <xf numFmtId="166" fontId="13" fillId="0" borderId="1" xfId="48" applyNumberFormat="1" applyFont="1" applyFill="1" applyBorder="1" applyAlignment="1" applyProtection="1">
      <alignment horizontal="right" vertical="center" wrapText="1"/>
    </xf>
    <xf numFmtId="10" fontId="13" fillId="0" borderId="3" xfId="709" applyNumberFormat="1" applyFont="1" applyFill="1" applyBorder="1" applyAlignment="1" applyProtection="1">
      <alignment horizontal="right" vertical="center" wrapText="1"/>
      <protection locked="0"/>
    </xf>
    <xf numFmtId="0" fontId="32" fillId="0" borderId="0" xfId="48" applyFont="1" applyFill="1"/>
    <xf numFmtId="0" fontId="3" fillId="0" borderId="0" xfId="48" applyFont="1" applyFill="1"/>
    <xf numFmtId="0" fontId="14" fillId="0" borderId="1" xfId="48" applyNumberFormat="1" applyFont="1" applyFill="1" applyBorder="1" applyAlignment="1" applyProtection="1">
      <alignment horizontal="right" vertical="center" wrapText="1"/>
    </xf>
    <xf numFmtId="0" fontId="14" fillId="0" borderId="3" xfId="48" applyNumberFormat="1" applyFont="1" applyFill="1" applyBorder="1" applyAlignment="1" applyProtection="1">
      <alignment horizontal="right" vertical="center" wrapText="1"/>
    </xf>
    <xf numFmtId="166" fontId="14" fillId="0" borderId="3" xfId="237" applyNumberFormat="1" applyFont="1" applyFill="1" applyBorder="1" applyAlignment="1" applyProtection="1">
      <alignment horizontal="right" vertical="center" wrapText="1"/>
    </xf>
    <xf numFmtId="10" fontId="14" fillId="0" borderId="3" xfId="709" applyNumberFormat="1" applyFont="1" applyFill="1" applyBorder="1" applyAlignment="1" applyProtection="1">
      <alignment horizontal="right" vertical="center" wrapText="1"/>
      <protection locked="0"/>
    </xf>
    <xf numFmtId="166" fontId="3" fillId="0" borderId="0" xfId="48" applyNumberFormat="1" applyFill="1"/>
    <xf numFmtId="0" fontId="13" fillId="0" borderId="1" xfId="19" applyNumberFormat="1" applyFont="1" applyFill="1" applyBorder="1" applyAlignment="1" applyProtection="1">
      <alignment horizontal="left" vertical="center" wrapText="1"/>
    </xf>
    <xf numFmtId="3" fontId="13" fillId="0" borderId="1" xfId="19" applyNumberFormat="1" applyFont="1" applyFill="1" applyBorder="1" applyAlignment="1" applyProtection="1">
      <alignment horizontal="right" vertical="center" wrapText="1"/>
    </xf>
    <xf numFmtId="0" fontId="13" fillId="0" borderId="1" xfId="19" applyNumberFormat="1" applyFont="1" applyFill="1" applyBorder="1" applyAlignment="1" applyProtection="1">
      <alignment horizontal="right" vertical="center" wrapText="1"/>
    </xf>
    <xf numFmtId="0" fontId="13" fillId="0" borderId="3" xfId="19" applyNumberFormat="1" applyFont="1" applyFill="1" applyBorder="1" applyAlignment="1" applyProtection="1">
      <alignment horizontal="right" vertical="center" wrapText="1"/>
    </xf>
    <xf numFmtId="3" fontId="13" fillId="0" borderId="3" xfId="19" applyNumberFormat="1" applyFont="1" applyFill="1" applyBorder="1" applyAlignment="1" applyProtection="1">
      <alignment horizontal="right" vertical="center" wrapText="1"/>
    </xf>
    <xf numFmtId="10" fontId="13" fillId="0" borderId="3" xfId="19" applyNumberFormat="1" applyFont="1" applyFill="1" applyBorder="1" applyAlignment="1" applyProtection="1">
      <alignment horizontal="right" vertical="center" wrapText="1"/>
    </xf>
    <xf numFmtId="166" fontId="13" fillId="0" borderId="0" xfId="237" applyNumberFormat="1" applyFont="1" applyFill="1" applyBorder="1" applyAlignment="1" applyProtection="1">
      <alignment horizontal="left" vertical="center" wrapText="1"/>
    </xf>
    <xf numFmtId="0" fontId="13" fillId="0" borderId="0" xfId="19" applyNumberFormat="1" applyFont="1" applyFill="1" applyBorder="1" applyAlignment="1" applyProtection="1">
      <alignment horizontal="left" vertical="center" wrapText="1"/>
    </xf>
    <xf numFmtId="166" fontId="33" fillId="0" borderId="0" xfId="237" applyNumberFormat="1" applyFont="1" applyFill="1"/>
    <xf numFmtId="0" fontId="16" fillId="0" borderId="0" xfId="417" applyFont="1" applyFill="1" applyAlignment="1">
      <alignment vertical="center"/>
    </xf>
    <xf numFmtId="166" fontId="34" fillId="0" borderId="0" xfId="237" applyNumberFormat="1" applyFont="1" applyFill="1" applyAlignment="1">
      <alignment horizontal="right" vertical="center"/>
    </xf>
    <xf numFmtId="0" fontId="8" fillId="0" borderId="0" xfId="43" applyNumberFormat="1" applyFont="1" applyFill="1" applyAlignment="1">
      <alignment vertical="center"/>
    </xf>
    <xf numFmtId="0" fontId="34" fillId="0" borderId="0" xfId="48" applyFont="1" applyFill="1" applyAlignment="1">
      <alignment horizontal="left"/>
    </xf>
    <xf numFmtId="0" fontId="34" fillId="0" borderId="0" xfId="48" applyFont="1" applyFill="1" applyAlignment="1">
      <alignment horizontal="right"/>
    </xf>
    <xf numFmtId="0" fontId="34" fillId="0" borderId="0" xfId="48" applyFont="1" applyFill="1" applyBorder="1" applyAlignment="1">
      <alignment horizontal="left"/>
    </xf>
    <xf numFmtId="0" fontId="33" fillId="0" borderId="0" xfId="48" applyFont="1" applyFill="1" applyBorder="1" applyAlignment="1"/>
    <xf numFmtId="0" fontId="33" fillId="0" borderId="0" xfId="48" applyFont="1" applyFill="1" applyBorder="1" applyAlignment="1">
      <alignment horizontal="right" vertical="center"/>
    </xf>
    <xf numFmtId="0" fontId="33" fillId="0" borderId="9" xfId="48" applyFont="1" applyFill="1" applyBorder="1" applyAlignment="1"/>
    <xf numFmtId="0" fontId="9" fillId="0" borderId="9" xfId="43" applyNumberFormat="1" applyFont="1" applyFill="1" applyBorder="1" applyAlignment="1">
      <alignment horizontal="right" vertical="center"/>
    </xf>
    <xf numFmtId="0" fontId="9" fillId="0" borderId="0" xfId="43" applyNumberFormat="1" applyFont="1" applyFill="1" applyBorder="1" applyAlignment="1">
      <alignment horizontal="right" vertical="center"/>
    </xf>
    <xf numFmtId="166" fontId="33" fillId="2" borderId="9" xfId="1" applyNumberFormat="1" applyFont="1" applyFill="1" applyBorder="1" applyAlignment="1" applyProtection="1">
      <alignment horizontal="left"/>
      <protection locked="0"/>
    </xf>
    <xf numFmtId="166" fontId="9" fillId="0" borderId="0" xfId="237" applyNumberFormat="1" applyFont="1" applyFill="1" applyBorder="1" applyAlignment="1">
      <alignment horizontal="right" vertical="center"/>
    </xf>
    <xf numFmtId="0" fontId="9" fillId="0" borderId="0" xfId="422" applyFont="1" applyFill="1" applyBorder="1" applyAlignment="1">
      <alignment horizontal="right" vertical="center"/>
    </xf>
    <xf numFmtId="0" fontId="9" fillId="0" borderId="0" xfId="422" applyFont="1" applyFill="1" applyAlignment="1">
      <alignment horizontal="right" vertical="center"/>
    </xf>
    <xf numFmtId="166" fontId="9" fillId="0" borderId="0" xfId="237" applyNumberFormat="1" applyFont="1" applyFill="1" applyAlignment="1">
      <alignment horizontal="right" vertical="center"/>
    </xf>
    <xf numFmtId="0" fontId="11" fillId="0" borderId="0" xfId="422" applyFont="1" applyFill="1" applyAlignment="1">
      <alignment horizontal="right" vertical="center"/>
    </xf>
    <xf numFmtId="0" fontId="11" fillId="0" borderId="0" xfId="422" applyFont="1" applyFill="1" applyAlignment="1">
      <alignment vertical="center"/>
    </xf>
    <xf numFmtId="166" fontId="11" fillId="2" borderId="1" xfId="1" applyNumberFormat="1" applyFont="1" applyFill="1" applyBorder="1" applyAlignment="1">
      <alignment vertical="center" wrapText="1"/>
      <protection locked="0"/>
    </xf>
    <xf numFmtId="41" fontId="59" fillId="0" borderId="4" xfId="8" applyNumberFormat="1" applyFont="1" applyFill="1" applyBorder="1" applyAlignment="1" applyProtection="1">
      <alignment horizontal="right" vertical="center" wrapText="1"/>
    </xf>
    <xf numFmtId="41" fontId="50" fillId="0" borderId="4" xfId="8" applyNumberFormat="1" applyFont="1" applyFill="1" applyBorder="1" applyAlignment="1" applyProtection="1">
      <alignment horizontal="right" vertical="center" wrapText="1"/>
    </xf>
    <xf numFmtId="166" fontId="50" fillId="0" borderId="0" xfId="1" applyNumberFormat="1" applyFont="1" applyFill="1" applyBorder="1" applyAlignment="1">
      <alignment horizontal="right" vertical="center" wrapText="1"/>
      <protection locked="0"/>
    </xf>
    <xf numFmtId="0" fontId="11" fillId="0" borderId="1" xfId="0" quotePrefix="1" applyNumberFormat="1" applyFont="1" applyFill="1" applyBorder="1" applyAlignment="1" applyProtection="1">
      <alignment horizontal="left" vertical="center" wrapText="1"/>
    </xf>
    <xf numFmtId="2" fontId="11" fillId="0" borderId="1" xfId="8" quotePrefix="1" applyNumberFormat="1" applyFont="1" applyFill="1" applyBorder="1" applyAlignment="1" applyProtection="1">
      <alignment horizontal="center" vertical="center" wrapText="1"/>
    </xf>
    <xf numFmtId="49" fontId="11" fillId="0" borderId="1" xfId="19" quotePrefix="1" applyNumberFormat="1" applyFont="1" applyFill="1" applyBorder="1" applyAlignment="1" applyProtection="1">
      <alignment horizontal="left" vertical="center" wrapText="1"/>
    </xf>
    <xf numFmtId="49" fontId="9" fillId="0" borderId="3" xfId="0" applyNumberFormat="1" applyFont="1" applyFill="1" applyBorder="1" applyAlignment="1" applyProtection="1">
      <alignment horizontal="center" vertical="center" wrapText="1"/>
    </xf>
    <xf numFmtId="49" fontId="9" fillId="0" borderId="5" xfId="0" applyNumberFormat="1" applyFont="1" applyFill="1" applyBorder="1" applyAlignment="1" applyProtection="1">
      <alignment horizontal="center" vertical="center" wrapText="1"/>
    </xf>
    <xf numFmtId="49" fontId="9" fillId="0" borderId="6" xfId="0" applyNumberFormat="1" applyFont="1" applyFill="1" applyBorder="1" applyAlignment="1" applyProtection="1">
      <alignment horizontal="center" vertical="center" wrapText="1"/>
    </xf>
    <xf numFmtId="49" fontId="9" fillId="0" borderId="7" xfId="0" applyNumberFormat="1" applyFont="1" applyFill="1" applyBorder="1" applyAlignment="1" applyProtection="1">
      <alignment horizontal="center" vertical="center" wrapText="1"/>
    </xf>
    <xf numFmtId="0" fontId="11" fillId="0" borderId="0" xfId="0" applyFont="1" applyFill="1" applyAlignment="1">
      <alignment horizontal="left" vertical="center" wrapText="1"/>
    </xf>
    <xf numFmtId="0" fontId="9" fillId="0" borderId="0" xfId="0" applyFont="1" applyFill="1" applyAlignment="1">
      <alignment horizontal="left" vertical="center" wrapText="1"/>
    </xf>
    <xf numFmtId="0" fontId="50" fillId="0" borderId="0" xfId="0" applyFont="1" applyFill="1" applyAlignment="1">
      <alignment horizontal="left" vertical="center" wrapText="1"/>
    </xf>
    <xf numFmtId="0" fontId="52" fillId="0" borderId="0" xfId="0" applyFont="1" applyFill="1" applyAlignment="1">
      <alignment horizontal="right" vertical="center" wrapText="1"/>
    </xf>
    <xf numFmtId="0" fontId="53" fillId="0" borderId="0" xfId="0" applyFont="1" applyFill="1" applyAlignment="1">
      <alignment horizontal="right" vertical="center" wrapText="1"/>
    </xf>
    <xf numFmtId="0" fontId="7" fillId="0" borderId="0" xfId="0" applyFont="1" applyFill="1" applyAlignment="1">
      <alignment horizontal="center" vertical="center" wrapText="1"/>
    </xf>
    <xf numFmtId="0" fontId="50" fillId="2" borderId="0" xfId="0" applyFont="1" applyFill="1" applyAlignment="1">
      <alignment horizontal="center" vertical="center"/>
    </xf>
    <xf numFmtId="0" fontId="11" fillId="0" borderId="0" xfId="0" applyFont="1" applyFill="1" applyAlignment="1">
      <alignment horizontal="center" vertical="top"/>
    </xf>
    <xf numFmtId="0" fontId="9" fillId="0" borderId="0" xfId="0" applyFont="1" applyFill="1" applyAlignment="1">
      <alignment horizontal="center"/>
    </xf>
    <xf numFmtId="0" fontId="11" fillId="0" borderId="0" xfId="43" applyFont="1" applyFill="1" applyAlignment="1">
      <alignment horizontal="center" vertical="center"/>
    </xf>
    <xf numFmtId="0" fontId="11" fillId="0" borderId="0" xfId="0" applyFont="1" applyFill="1" applyBorder="1" applyAlignment="1">
      <alignment horizontal="center" vertical="center"/>
    </xf>
    <xf numFmtId="0" fontId="19" fillId="0" borderId="0" xfId="0" applyFont="1" applyFill="1" applyAlignment="1">
      <alignment horizontal="right" vertical="center" wrapText="1"/>
    </xf>
    <xf numFmtId="0" fontId="20" fillId="0" borderId="0" xfId="0" applyFont="1" applyFill="1" applyAlignment="1">
      <alignment horizontal="right" vertical="center" wrapText="1"/>
    </xf>
    <xf numFmtId="0" fontId="58" fillId="2" borderId="0" xfId="0" applyFont="1" applyFill="1" applyAlignment="1">
      <alignment horizontal="center" vertical="center"/>
    </xf>
    <xf numFmtId="0" fontId="39" fillId="0" borderId="0" xfId="0" applyFont="1" applyFill="1" applyAlignment="1">
      <alignment horizontal="right" vertical="center" wrapText="1"/>
    </xf>
    <xf numFmtId="0" fontId="56" fillId="0" borderId="0" xfId="0" applyFont="1" applyFill="1" applyAlignment="1">
      <alignment horizontal="right" vertical="center" wrapText="1"/>
    </xf>
    <xf numFmtId="0" fontId="8" fillId="0" borderId="0" xfId="0" applyFont="1" applyFill="1" applyAlignment="1">
      <alignment horizontal="center" vertical="center"/>
    </xf>
    <xf numFmtId="0" fontId="8" fillId="2" borderId="0" xfId="0" applyFont="1" applyFill="1" applyAlignment="1">
      <alignment horizontal="center" vertical="center"/>
    </xf>
    <xf numFmtId="0" fontId="6" fillId="0" borderId="0" xfId="0" applyFont="1" applyFill="1" applyAlignment="1">
      <alignment horizontal="right" vertical="center" wrapText="1"/>
    </xf>
    <xf numFmtId="0" fontId="11" fillId="0" borderId="1" xfId="0" applyFont="1" applyFill="1" applyBorder="1" applyAlignment="1">
      <alignment horizontal="center" vertical="center"/>
    </xf>
    <xf numFmtId="0" fontId="9" fillId="2" borderId="0" xfId="0" applyFont="1" applyFill="1" applyAlignment="1">
      <alignment horizontal="left" vertical="center" wrapText="1"/>
    </xf>
    <xf numFmtId="0" fontId="7" fillId="2" borderId="0" xfId="0" applyFont="1" applyFill="1" applyAlignment="1">
      <alignment horizontal="center" vertical="center" wrapText="1"/>
    </xf>
    <xf numFmtId="0" fontId="11" fillId="2" borderId="0" xfId="0" applyFont="1" applyFill="1" applyAlignment="1">
      <alignment horizontal="left" vertical="center" wrapText="1"/>
    </xf>
    <xf numFmtId="0" fontId="39" fillId="2" borderId="0" xfId="0" applyFont="1" applyFill="1" applyAlignment="1">
      <alignment horizontal="right" vertical="center" wrapText="1"/>
    </xf>
    <xf numFmtId="0" fontId="6" fillId="2" borderId="0" xfId="0" applyFont="1" applyFill="1" applyAlignment="1">
      <alignment horizontal="right" vertical="center" wrapText="1"/>
    </xf>
    <xf numFmtId="49" fontId="36" fillId="6" borderId="1" xfId="0" applyNumberFormat="1" applyFont="1" applyFill="1" applyBorder="1" applyAlignment="1" applyProtection="1">
      <alignment horizontal="center" vertical="center" wrapText="1"/>
    </xf>
    <xf numFmtId="0" fontId="14" fillId="2" borderId="6" xfId="8" applyFont="1" applyFill="1" applyBorder="1" applyAlignment="1" applyProtection="1">
      <alignment horizontal="center" vertical="center" wrapText="1"/>
    </xf>
    <xf numFmtId="0" fontId="14" fillId="2" borderId="7" xfId="8" applyFont="1" applyFill="1" applyBorder="1" applyAlignment="1" applyProtection="1">
      <alignment horizontal="center" vertical="center" wrapText="1"/>
    </xf>
    <xf numFmtId="0" fontId="37" fillId="2" borderId="0" xfId="0" applyFont="1" applyFill="1" applyAlignment="1">
      <alignment horizontal="left" vertical="center" wrapText="1"/>
    </xf>
    <xf numFmtId="0" fontId="38" fillId="2" borderId="0" xfId="0" applyFont="1" applyFill="1" applyAlignment="1">
      <alignment horizontal="left" vertical="center" wrapText="1"/>
    </xf>
    <xf numFmtId="0" fontId="16" fillId="2" borderId="0" xfId="0" applyFont="1" applyFill="1" applyAlignment="1">
      <alignment horizontal="left" vertical="center" wrapText="1"/>
    </xf>
    <xf numFmtId="0" fontId="34" fillId="6" borderId="6" xfId="30" applyFont="1" applyFill="1" applyBorder="1" applyAlignment="1">
      <alignment horizontal="center" vertical="center" wrapText="1"/>
    </xf>
    <xf numFmtId="0" fontId="34" fillId="6" borderId="7" xfId="30" applyFont="1" applyFill="1" applyBorder="1" applyAlignment="1">
      <alignment horizontal="center" vertical="center" wrapText="1"/>
    </xf>
    <xf numFmtId="0" fontId="34" fillId="6" borderId="3" xfId="30" applyFont="1" applyFill="1" applyBorder="1" applyAlignment="1">
      <alignment horizontal="center" vertical="center" wrapText="1"/>
    </xf>
    <xf numFmtId="0" fontId="34" fillId="6" borderId="5" xfId="30" applyFont="1" applyFill="1" applyBorder="1" applyAlignment="1">
      <alignment horizontal="center" vertical="center" wrapText="1"/>
    </xf>
    <xf numFmtId="0" fontId="13" fillId="6" borderId="6" xfId="30" applyFont="1" applyFill="1" applyBorder="1" applyAlignment="1" applyProtection="1">
      <alignment horizontal="center" vertical="center" wrapText="1"/>
    </xf>
    <xf numFmtId="0" fontId="13" fillId="6" borderId="7" xfId="30" applyFont="1" applyFill="1" applyBorder="1" applyAlignment="1" applyProtection="1">
      <alignment horizontal="center" vertical="center" wrapText="1"/>
    </xf>
    <xf numFmtId="0" fontId="62" fillId="2" borderId="2" xfId="49" applyFont="1" applyFill="1" applyBorder="1" applyAlignment="1">
      <alignment horizontal="left"/>
    </xf>
    <xf numFmtId="0" fontId="34" fillId="6" borderId="6" xfId="49" applyFont="1" applyFill="1" applyBorder="1" applyAlignment="1">
      <alignment horizontal="center" vertical="center" wrapText="1"/>
    </xf>
    <xf numFmtId="0" fontId="34" fillId="6" borderId="7" xfId="49" applyFont="1" applyFill="1" applyBorder="1" applyAlignment="1">
      <alignment horizontal="center" vertical="center" wrapText="1"/>
    </xf>
    <xf numFmtId="0" fontId="34" fillId="6" borderId="1" xfId="49" applyFont="1" applyFill="1" applyBorder="1" applyAlignment="1">
      <alignment horizontal="center" vertical="center" wrapText="1"/>
    </xf>
    <xf numFmtId="0" fontId="35" fillId="2" borderId="9" xfId="49" applyFont="1" applyFill="1" applyBorder="1" applyAlignment="1">
      <alignment horizontal="left"/>
    </xf>
    <xf numFmtId="0" fontId="11" fillId="2" borderId="0" xfId="48" applyFont="1" applyFill="1" applyAlignment="1">
      <alignment horizontal="left" vertical="center" wrapText="1"/>
    </xf>
    <xf numFmtId="0" fontId="38" fillId="2" borderId="0" xfId="48" applyFont="1" applyFill="1" applyAlignment="1">
      <alignment horizontal="left" vertical="center" wrapText="1"/>
    </xf>
    <xf numFmtId="0" fontId="9" fillId="2" borderId="0" xfId="48" applyFont="1" applyFill="1" applyAlignment="1">
      <alignment horizontal="left" vertical="center" wrapText="1"/>
    </xf>
    <xf numFmtId="0" fontId="55" fillId="2" borderId="0" xfId="48" applyFont="1" applyFill="1" applyAlignment="1">
      <alignment horizontal="left" vertical="center" wrapText="1"/>
    </xf>
    <xf numFmtId="0" fontId="61" fillId="2" borderId="0" xfId="48" applyFont="1" applyFill="1" applyAlignment="1">
      <alignment horizontal="right" vertical="center" wrapText="1"/>
    </xf>
    <xf numFmtId="0" fontId="6" fillId="2" borderId="0" xfId="48" applyFont="1" applyFill="1" applyAlignment="1">
      <alignment horizontal="right" vertical="center" wrapText="1"/>
    </xf>
    <xf numFmtId="0" fontId="7" fillId="2" borderId="0" xfId="48" applyFont="1" applyFill="1" applyAlignment="1">
      <alignment horizontal="center" vertical="center" wrapText="1"/>
    </xf>
    <xf numFmtId="15" fontId="8" fillId="2" borderId="0" xfId="48" applyNumberFormat="1" applyFont="1" applyFill="1" applyAlignment="1">
      <alignment horizontal="center" vertical="center"/>
    </xf>
    <xf numFmtId="0" fontId="8" fillId="2" borderId="0" xfId="48" applyFont="1" applyFill="1" applyAlignment="1">
      <alignment horizontal="center" vertical="center"/>
    </xf>
    <xf numFmtId="0" fontId="8" fillId="0" borderId="9" xfId="48" applyFont="1" applyFill="1" applyBorder="1" applyAlignment="1">
      <alignment horizontal="left" vertical="center"/>
    </xf>
    <xf numFmtId="0" fontId="9" fillId="6" borderId="6" xfId="19" applyNumberFormat="1" applyFont="1" applyFill="1" applyBorder="1" applyAlignment="1" applyProtection="1">
      <alignment horizontal="center" vertical="center" wrapText="1"/>
    </xf>
    <xf numFmtId="0" fontId="9" fillId="6" borderId="7" xfId="19" applyNumberFormat="1" applyFont="1" applyFill="1" applyBorder="1" applyAlignment="1" applyProtection="1">
      <alignment horizontal="center" vertical="center" wrapText="1"/>
    </xf>
    <xf numFmtId="166" fontId="9" fillId="6" borderId="3" xfId="237" applyNumberFormat="1" applyFont="1" applyFill="1" applyBorder="1" applyAlignment="1" applyProtection="1">
      <alignment horizontal="center" vertical="center" wrapText="1"/>
    </xf>
    <xf numFmtId="166" fontId="9" fillId="6" borderId="5" xfId="237" applyNumberFormat="1" applyFont="1" applyFill="1" applyBorder="1" applyAlignment="1" applyProtection="1">
      <alignment horizontal="center" vertical="center" wrapText="1"/>
    </xf>
    <xf numFmtId="0" fontId="11" fillId="0" borderId="0" xfId="48" applyFont="1" applyFill="1" applyAlignment="1">
      <alignment vertical="center" wrapText="1"/>
    </xf>
    <xf numFmtId="3" fontId="11" fillId="0" borderId="0" xfId="49" applyNumberFormat="1" applyFont="1" applyFill="1" applyAlignment="1">
      <alignment horizontal="left" vertical="center" wrapText="1"/>
    </xf>
    <xf numFmtId="3" fontId="38" fillId="0" borderId="0" xfId="49" applyNumberFormat="1" applyFont="1" applyFill="1" applyAlignment="1">
      <alignment horizontal="left" vertical="center" wrapText="1"/>
    </xf>
    <xf numFmtId="3" fontId="9" fillId="0" borderId="0" xfId="49" applyNumberFormat="1" applyFont="1" applyFill="1" applyAlignment="1">
      <alignment horizontal="left" vertical="center" wrapText="1"/>
    </xf>
    <xf numFmtId="0" fontId="55" fillId="0" borderId="0" xfId="48" applyFont="1" applyFill="1" applyAlignment="1">
      <alignment vertical="center" wrapText="1"/>
    </xf>
    <xf numFmtId="3" fontId="38" fillId="0" borderId="0" xfId="496" applyNumberFormat="1" applyFont="1" applyFill="1" applyAlignment="1">
      <alignment horizontal="left" vertical="center" wrapText="1"/>
    </xf>
    <xf numFmtId="0" fontId="9" fillId="0" borderId="0" xfId="48" applyFont="1" applyFill="1" applyAlignment="1">
      <alignment horizontal="right" vertical="center" wrapText="1"/>
    </xf>
    <xf numFmtId="0" fontId="8" fillId="0" borderId="0" xfId="48" applyFont="1" applyFill="1" applyAlignment="1">
      <alignment horizontal="right" vertical="center" wrapText="1"/>
    </xf>
    <xf numFmtId="0" fontId="7" fillId="0" borderId="0" xfId="48" applyFont="1" applyFill="1" applyAlignment="1">
      <alignment horizontal="center" vertical="center" wrapText="1"/>
    </xf>
    <xf numFmtId="15" fontId="8" fillId="0" borderId="0" xfId="48" applyNumberFormat="1" applyFont="1" applyFill="1" applyAlignment="1">
      <alignment horizontal="center" vertical="center"/>
    </xf>
    <xf numFmtId="0" fontId="8" fillId="0" borderId="0" xfId="48" applyFont="1" applyFill="1" applyAlignment="1">
      <alignment horizontal="center" vertical="center"/>
    </xf>
    <xf numFmtId="3" fontId="11" fillId="0" borderId="0" xfId="496" applyNumberFormat="1" applyFont="1" applyFill="1" applyAlignment="1">
      <alignment horizontal="left" vertical="center" wrapText="1"/>
    </xf>
    <xf numFmtId="3" fontId="9" fillId="0" borderId="0" xfId="496" applyNumberFormat="1" applyFont="1" applyFill="1" applyAlignment="1">
      <alignment horizontal="left" vertical="center" wrapText="1"/>
    </xf>
    <xf numFmtId="0" fontId="38" fillId="0" borderId="0" xfId="48" applyFont="1" applyFill="1" applyAlignment="1">
      <alignment vertical="center" wrapText="1"/>
    </xf>
    <xf numFmtId="0" fontId="9" fillId="0" borderId="6" xfId="19" applyNumberFormat="1" applyFont="1" applyFill="1" applyBorder="1" applyAlignment="1" applyProtection="1">
      <alignment horizontal="center" vertical="center" wrapText="1"/>
    </xf>
    <xf numFmtId="0" fontId="9" fillId="0" borderId="7" xfId="19" applyNumberFormat="1" applyFont="1" applyFill="1" applyBorder="1" applyAlignment="1" applyProtection="1">
      <alignment horizontal="center" vertical="center" wrapText="1"/>
    </xf>
    <xf numFmtId="166" fontId="9" fillId="0" borderId="3" xfId="237" applyNumberFormat="1" applyFont="1" applyFill="1" applyBorder="1" applyAlignment="1" applyProtection="1">
      <alignment horizontal="center" vertical="center" wrapText="1"/>
    </xf>
    <xf numFmtId="166" fontId="9" fillId="0" borderId="5" xfId="237" applyNumberFormat="1" applyFont="1" applyFill="1" applyBorder="1" applyAlignment="1" applyProtection="1">
      <alignment horizontal="center" vertical="center" wrapText="1"/>
    </xf>
    <xf numFmtId="166" fontId="9" fillId="0" borderId="6" xfId="237" applyNumberFormat="1" applyFont="1" applyFill="1" applyBorder="1" applyAlignment="1" applyProtection="1">
      <alignment horizontal="center" vertical="center" wrapText="1"/>
    </xf>
    <xf numFmtId="166" fontId="9" fillId="0" borderId="7" xfId="237" applyNumberFormat="1" applyFont="1" applyFill="1" applyBorder="1" applyAlignment="1" applyProtection="1">
      <alignment horizontal="center" vertical="center" wrapText="1"/>
    </xf>
    <xf numFmtId="0" fontId="9" fillId="0" borderId="0" xfId="48" applyFont="1" applyFill="1" applyAlignment="1">
      <alignment horizontal="right" wrapText="1"/>
    </xf>
    <xf numFmtId="0" fontId="34" fillId="0" borderId="0" xfId="48" applyFont="1" applyFill="1" applyAlignment="1">
      <alignment horizontal="center"/>
    </xf>
    <xf numFmtId="0" fontId="33" fillId="0" borderId="0" xfId="48" applyFont="1" applyFill="1" applyAlignment="1">
      <alignment horizontal="center"/>
    </xf>
    <xf numFmtId="0" fontId="9" fillId="0" borderId="3" xfId="19" applyNumberFormat="1" applyFont="1" applyFill="1" applyBorder="1" applyAlignment="1" applyProtection="1">
      <alignment horizontal="center" vertical="center" wrapText="1"/>
    </xf>
    <xf numFmtId="0" fontId="9" fillId="0" borderId="5" xfId="19" applyNumberFormat="1" applyFont="1" applyFill="1" applyBorder="1" applyAlignment="1" applyProtection="1">
      <alignment horizontal="center" vertical="center" wrapText="1"/>
    </xf>
    <xf numFmtId="0" fontId="9" fillId="0" borderId="32" xfId="19" applyNumberFormat="1" applyFont="1" applyFill="1" applyBorder="1" applyAlignment="1" applyProtection="1">
      <alignment horizontal="center" vertical="center" wrapText="1"/>
    </xf>
    <xf numFmtId="0" fontId="9" fillId="0" borderId="33" xfId="19" applyNumberFormat="1" applyFont="1" applyFill="1" applyBorder="1" applyAlignment="1" applyProtection="1">
      <alignment horizontal="center" vertical="center" wrapText="1"/>
    </xf>
    <xf numFmtId="0" fontId="33" fillId="0" borderId="0" xfId="48" applyFont="1" applyFill="1" applyAlignment="1">
      <alignment vertical="center" wrapText="1"/>
    </xf>
    <xf numFmtId="3" fontId="12" fillId="0" borderId="0" xfId="496" applyNumberFormat="1" applyFont="1" applyFill="1" applyAlignment="1">
      <alignment horizontal="left" vertical="center" wrapText="1"/>
    </xf>
    <xf numFmtId="3" fontId="16" fillId="0" borderId="0" xfId="496" applyNumberFormat="1" applyFont="1" applyFill="1" applyAlignment="1">
      <alignment horizontal="left" vertical="center" wrapText="1"/>
    </xf>
    <xf numFmtId="0" fontId="34" fillId="0" borderId="0" xfId="48" applyFont="1" applyFill="1" applyAlignment="1">
      <alignment horizontal="right" vertical="center" wrapText="1"/>
    </xf>
    <xf numFmtId="0" fontId="35" fillId="0" borderId="0" xfId="48" applyFont="1" applyFill="1" applyAlignment="1">
      <alignment horizontal="right" vertical="center" wrapText="1"/>
    </xf>
    <xf numFmtId="0" fontId="166" fillId="0" borderId="0" xfId="48" applyFont="1" applyFill="1" applyAlignment="1">
      <alignment horizontal="center" vertical="center" wrapText="1"/>
    </xf>
    <xf numFmtId="15" fontId="35" fillId="0" borderId="0" xfId="48" applyNumberFormat="1" applyFont="1" applyFill="1" applyAlignment="1">
      <alignment horizontal="center" vertical="center"/>
    </xf>
    <xf numFmtId="0" fontId="35" fillId="0" borderId="0" xfId="48" applyFont="1" applyFill="1" applyAlignment="1">
      <alignment horizontal="center" vertical="center"/>
    </xf>
  </cellXfs>
  <cellStyles count="890">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2" xfId="114"/>
    <cellStyle name="20% - Accent1 3" xfId="115"/>
    <cellStyle name="20% - Accent1 4" xfId="876"/>
    <cellStyle name="20% - Accent2" xfId="852" builtinId="34" customBuiltin="1"/>
    <cellStyle name="20% - Accent2 2" xfId="116"/>
    <cellStyle name="20% - Accent2 3" xfId="117"/>
    <cellStyle name="20% - Accent2 4" xfId="877"/>
    <cellStyle name="20% - Accent3" xfId="856" builtinId="38" customBuiltin="1"/>
    <cellStyle name="20% - Accent3 2" xfId="118"/>
    <cellStyle name="20% - Accent3 3" xfId="119"/>
    <cellStyle name="20% - Accent3 4" xfId="878"/>
    <cellStyle name="20% - Accent4" xfId="860" builtinId="42" customBuiltin="1"/>
    <cellStyle name="20% - Accent4 2" xfId="120"/>
    <cellStyle name="20% - Accent4 3" xfId="121"/>
    <cellStyle name="20% - Accent4 4" xfId="879"/>
    <cellStyle name="20% - Accent5" xfId="864" builtinId="46" customBuiltin="1"/>
    <cellStyle name="20% - Accent5 2" xfId="122"/>
    <cellStyle name="20% - Accent5 3" xfId="123"/>
    <cellStyle name="20% - Accent5 4" xfId="880"/>
    <cellStyle name="20% - Accent6" xfId="868" builtinId="50" customBuiltin="1"/>
    <cellStyle name="20% - Accent6 2" xfId="124"/>
    <cellStyle name="20% - Accent6 3" xfId="125"/>
    <cellStyle name="20% - Accent6 4" xfId="881"/>
    <cellStyle name="3" xfId="126"/>
    <cellStyle name="³£¹æ_GZ TV" xfId="127"/>
    <cellStyle name="4" xfId="128"/>
    <cellStyle name="40% - Accent1" xfId="849" builtinId="31" customBuiltin="1"/>
    <cellStyle name="40% - Accent1 2" xfId="129"/>
    <cellStyle name="40% - Accent1 3" xfId="130"/>
    <cellStyle name="40% - Accent1 4" xfId="882"/>
    <cellStyle name="40% - Accent2" xfId="853" builtinId="35" customBuiltin="1"/>
    <cellStyle name="40% - Accent2 2" xfId="131"/>
    <cellStyle name="40% - Accent2 3" xfId="132"/>
    <cellStyle name="40% - Accent2 4" xfId="883"/>
    <cellStyle name="40% - Accent3" xfId="857" builtinId="39" customBuiltin="1"/>
    <cellStyle name="40% - Accent3 2" xfId="133"/>
    <cellStyle name="40% - Accent3 3" xfId="134"/>
    <cellStyle name="40% - Accent3 4" xfId="884"/>
    <cellStyle name="40% - Accent4" xfId="861" builtinId="43" customBuiltin="1"/>
    <cellStyle name="40% - Accent4 2" xfId="135"/>
    <cellStyle name="40% - Accent4 3" xfId="136"/>
    <cellStyle name="40% - Accent4 4" xfId="885"/>
    <cellStyle name="40% - Accent5" xfId="865" builtinId="47" customBuiltin="1"/>
    <cellStyle name="40% - Accent5 2" xfId="137"/>
    <cellStyle name="40% - Accent5 3" xfId="138"/>
    <cellStyle name="40% - Accent5 4" xfId="886"/>
    <cellStyle name="40% - Accent6" xfId="869" builtinId="51" customBuiltin="1"/>
    <cellStyle name="40% - Accent6 2" xfId="139"/>
    <cellStyle name="40% - Accent6 3" xfId="140"/>
    <cellStyle name="40% - Accent6 4" xfId="887"/>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1" xfId="21"/>
    <cellStyle name="Normal 21 2" xfId="464"/>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2" xfId="687"/>
    <cellStyle name="Note 3" xfId="688"/>
    <cellStyle name="Note 4" xfId="689"/>
    <cellStyle name="Note 5" xfId="872"/>
    <cellStyle name="Note 6" xfId="888"/>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ckup/GIAM%20SAT%20CAC%20QUY%20DAU%20TU/BAO%20CAO%20GUI%20KH/TCFF/BAO%20CAO%20THANG%20QUY%20NAM/THANG%202.2020/TCFF_FORMWORKING_T2.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ay thang"/>
      <sheetName val="BCthunhap"/>
      <sheetName val="BCtinhhinhtaichinh"/>
      <sheetName val="BCTaiSan_06027"/>
      <sheetName val="BCKetQuaHoatDong_06028"/>
      <sheetName val="BCDanhMucDauTu_06029"/>
      <sheetName val="Khac_06030"/>
      <sheetName val="GiaTriTaiSanRong_06129"/>
      <sheetName val="BCHoatDongVay_06026"/>
      <sheetName val="BC Han muc nuoc ngoai"/>
      <sheetName val="BC TS DT nuoc ngoai"/>
      <sheetName val="BCKetQuaHoatDong DT nuoc ngoai"/>
      <sheetName val="BCDanhMucDauTu DT nuoc ngoai"/>
    </sheetNames>
    <sheetDataSet>
      <sheetData sheetId="0"/>
      <sheetData sheetId="1"/>
      <sheetData sheetId="2"/>
      <sheetData sheetId="3"/>
      <sheetData sheetId="4"/>
      <sheetData sheetId="5"/>
      <sheetData sheetId="6"/>
      <sheetData sheetId="7"/>
      <sheetData sheetId="8">
        <row r="10">
          <cell r="D10" t="str">
            <v>Ngày 02 tháng 03 năm 2020
02 March 2020</v>
          </cell>
        </row>
      </sheetData>
      <sheetData sheetId="9">
        <row r="10">
          <cell r="C10" t="str">
            <v>Ngày 02 tháng 03 năm 2020
02 March 2020</v>
          </cell>
        </row>
      </sheetData>
      <sheetData sheetId="10">
        <row r="9">
          <cell r="C9" t="str">
            <v>Ngày 02 tháng 03 năm 2020
02 March 2020</v>
          </cell>
          <cell r="D9">
            <v>0</v>
          </cell>
          <cell r="E9">
            <v>0</v>
          </cell>
        </row>
      </sheetData>
      <sheetData sheetId="11">
        <row r="9">
          <cell r="C9" t="str">
            <v>Ngày 02 tháng 03 năm 2020
02 March 2020</v>
          </cell>
          <cell r="D9">
            <v>0</v>
          </cell>
        </row>
      </sheetData>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15" sqref="B15"/>
    </sheetView>
  </sheetViews>
  <sheetFormatPr defaultRowHeight="12.75"/>
  <cols>
    <col min="2" max="2" width="41" customWidth="1"/>
    <col min="3" max="3" width="42" customWidth="1"/>
  </cols>
  <sheetData>
    <row r="1" spans="1:3">
      <c r="A1" s="318" t="s">
        <v>526</v>
      </c>
      <c r="B1" s="318" t="s">
        <v>527</v>
      </c>
      <c r="C1" s="318" t="s">
        <v>528</v>
      </c>
    </row>
    <row r="2" spans="1:3">
      <c r="A2" s="318"/>
      <c r="B2" s="319">
        <f>BCthunhap!D46-BCKetQuaHoatDong_06028!D41</f>
        <v>0</v>
      </c>
      <c r="C2" s="319">
        <f>BCtinhhinhtaichinh!D33-BCTaiSan_06027!D31</f>
        <v>0</v>
      </c>
    </row>
    <row r="3" spans="1:3">
      <c r="A3" s="318"/>
      <c r="B3" s="319">
        <f>BCthunhap!D45-BCKetQuaHoatDong_06028!D40-BCKetQuaHoatDong_06028!D38</f>
        <v>0</v>
      </c>
      <c r="C3" s="319">
        <f>BCTaiSan_06027!D54-BCtinhhinhtaichinh!D45</f>
        <v>0</v>
      </c>
    </row>
    <row r="4" spans="1:3">
      <c r="A4" s="318"/>
      <c r="B4" s="319">
        <f>BCtinhhinhtaichinh!D51-BCtinhhinhtaichinh!E51-BCthunhap!D48</f>
        <v>0</v>
      </c>
      <c r="C4" s="319">
        <f>BCtinhhinhtaichinh!D52-BCTaiSan_06027!D57</f>
        <v>0</v>
      </c>
    </row>
    <row r="5" spans="1:3">
      <c r="A5" s="318"/>
      <c r="B5" s="319">
        <f>BCthunhap!D48-BCKetQuaHoatDong_06028!D42</f>
        <v>0</v>
      </c>
      <c r="C5" s="319">
        <f>BCtinhhinhtaichinh!D47-Khac_06030!D31</f>
        <v>0</v>
      </c>
    </row>
    <row r="6" spans="1:3">
      <c r="A6" s="318"/>
      <c r="B6" s="319"/>
      <c r="C6" s="319">
        <f>BCtinhhinhtaichinh!D33-BCDanhMucDauTu_06029!F57</f>
        <v>0</v>
      </c>
    </row>
    <row r="7" spans="1:3">
      <c r="A7" s="318"/>
      <c r="B7" s="319"/>
      <c r="C7" s="319">
        <f>BCtinhhinhtaichinh!D33-BCDanhMucDauTu_06029!F57</f>
        <v>0</v>
      </c>
    </row>
    <row r="10" spans="1:3">
      <c r="B10" s="297" t="s">
        <v>639</v>
      </c>
    </row>
    <row r="11" spans="1:3">
      <c r="B11" s="298"/>
    </row>
    <row r="12" spans="1:3">
      <c r="B12" s="299" t="s">
        <v>640</v>
      </c>
    </row>
    <row r="13" spans="1:3" ht="15">
      <c r="B13" s="300"/>
    </row>
    <row r="14" spans="1:3" ht="21">
      <c r="B14" s="301" t="s">
        <v>653</v>
      </c>
    </row>
    <row r="15" spans="1:3" ht="15">
      <c r="B15" s="300"/>
    </row>
    <row r="16" spans="1:3" ht="21">
      <c r="B16" s="302" t="s">
        <v>641</v>
      </c>
      <c r="C16" s="302" t="s">
        <v>642</v>
      </c>
    </row>
    <row r="21" spans="2:3" ht="25.5">
      <c r="B21" s="316" t="s">
        <v>643</v>
      </c>
      <c r="C21" s="316" t="s">
        <v>636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3"/>
  <sheetViews>
    <sheetView view="pageBreakPreview" topLeftCell="A26" zoomScale="85" zoomScaleNormal="85" zoomScaleSheetLayoutView="85" workbookViewId="0">
      <selection activeCell="D19" sqref="D19:E19 D20:G22 D25:G28 F36:G37 D38:G38 D41:G43 D47:G47"/>
    </sheetView>
  </sheetViews>
  <sheetFormatPr defaultRowHeight="12.75"/>
  <cols>
    <col min="1" max="1" width="49.28515625" style="127" customWidth="1"/>
    <col min="2" max="2" width="14.28515625" style="127" customWidth="1"/>
    <col min="3" max="3" width="9.140625" style="127"/>
    <col min="4" max="4" width="21.5703125" style="128" customWidth="1"/>
    <col min="5" max="5" width="22.140625" style="128" customWidth="1"/>
    <col min="6" max="6" width="20.42578125" style="128" customWidth="1"/>
    <col min="7" max="7" width="18.42578125" style="128" customWidth="1"/>
    <col min="8" max="8" width="22.5703125" style="134" customWidth="1"/>
    <col min="9" max="9" width="17.5703125" style="127" bestFit="1" customWidth="1"/>
    <col min="10" max="10" width="3.7109375" style="127" customWidth="1"/>
    <col min="11" max="11" width="18.140625" style="127" customWidth="1"/>
    <col min="12" max="13" width="20.140625" style="127" customWidth="1"/>
    <col min="14" max="14" width="15" style="127" customWidth="1"/>
    <col min="15" max="17" width="9.140625" style="127" customWidth="1"/>
    <col min="18" max="18" width="14.28515625" style="127" customWidth="1"/>
    <col min="19" max="23" width="9.140625" style="127" customWidth="1"/>
    <col min="24" max="24" width="14.28515625" style="127" bestFit="1" customWidth="1"/>
    <col min="25" max="25" width="14.7109375" style="291" customWidth="1"/>
    <col min="26" max="26" width="17.5703125" style="291" bestFit="1" customWidth="1"/>
    <col min="27" max="27" width="21.140625" style="127" customWidth="1"/>
    <col min="28" max="28" width="13.42578125" style="127" bestFit="1" customWidth="1"/>
    <col min="29" max="16384" width="9.140625" style="127"/>
  </cols>
  <sheetData>
    <row r="1" spans="1:31" ht="23.25" customHeight="1">
      <c r="A1" s="525" t="s">
        <v>251</v>
      </c>
      <c r="B1" s="525"/>
      <c r="C1" s="525"/>
      <c r="D1" s="525"/>
      <c r="E1" s="525"/>
      <c r="F1" s="525"/>
      <c r="G1" s="525"/>
      <c r="H1" s="116"/>
      <c r="I1" s="261"/>
    </row>
    <row r="2" spans="1:31" ht="27.75" customHeight="1">
      <c r="A2" s="526" t="s">
        <v>185</v>
      </c>
      <c r="B2" s="526"/>
      <c r="C2" s="526"/>
      <c r="D2" s="526"/>
      <c r="E2" s="526"/>
      <c r="F2" s="526"/>
      <c r="G2" s="526"/>
      <c r="H2" s="117"/>
      <c r="I2" s="264"/>
    </row>
    <row r="3" spans="1:31" ht="15">
      <c r="A3" s="527" t="s">
        <v>186</v>
      </c>
      <c r="B3" s="527"/>
      <c r="C3" s="527"/>
      <c r="D3" s="527"/>
      <c r="E3" s="527"/>
      <c r="F3" s="527"/>
      <c r="G3" s="527"/>
      <c r="H3" s="118"/>
      <c r="I3" s="262"/>
    </row>
    <row r="4" spans="1:31" ht="18.75" customHeight="1">
      <c r="A4" s="527"/>
      <c r="B4" s="527"/>
      <c r="C4" s="527"/>
      <c r="D4" s="527"/>
      <c r="E4" s="527"/>
      <c r="F4" s="527"/>
      <c r="G4" s="527"/>
      <c r="H4" s="118"/>
      <c r="I4" s="262"/>
    </row>
    <row r="5" spans="1:31" s="308" customFormat="1">
      <c r="A5" s="528" t="str">
        <f>'ngay thang'!B10</f>
        <v>Tháng 5 năm 2020/May 2020</v>
      </c>
      <c r="B5" s="528"/>
      <c r="C5" s="528"/>
      <c r="D5" s="528"/>
      <c r="E5" s="528"/>
      <c r="F5" s="528"/>
      <c r="G5" s="528"/>
      <c r="H5" s="306"/>
      <c r="I5" s="307"/>
      <c r="Y5" s="309"/>
      <c r="Z5" s="309"/>
    </row>
    <row r="6" spans="1:31">
      <c r="A6" s="263"/>
      <c r="B6" s="263"/>
      <c r="C6" s="263"/>
      <c r="D6" s="263"/>
      <c r="E6" s="263"/>
      <c r="F6" s="263"/>
    </row>
    <row r="7" spans="1:31" ht="30" customHeight="1">
      <c r="A7" s="260" t="s">
        <v>263</v>
      </c>
      <c r="B7" s="523" t="s">
        <v>547</v>
      </c>
      <c r="C7" s="523"/>
      <c r="D7" s="523"/>
      <c r="E7" s="523"/>
      <c r="F7" s="122"/>
      <c r="G7" s="122"/>
      <c r="H7" s="123"/>
      <c r="I7" s="260"/>
    </row>
    <row r="8" spans="1:31" ht="30" customHeight="1">
      <c r="A8" s="258" t="s">
        <v>262</v>
      </c>
      <c r="B8" s="522" t="s">
        <v>264</v>
      </c>
      <c r="C8" s="522"/>
      <c r="D8" s="522"/>
      <c r="E8" s="522"/>
      <c r="F8" s="125"/>
      <c r="G8" s="125"/>
      <c r="H8" s="126"/>
      <c r="I8" s="258"/>
    </row>
    <row r="9" spans="1:31" ht="30" customHeight="1">
      <c r="A9" s="260" t="s">
        <v>265</v>
      </c>
      <c r="B9" s="523" t="s">
        <v>351</v>
      </c>
      <c r="C9" s="523"/>
      <c r="D9" s="523"/>
      <c r="E9" s="523"/>
      <c r="F9" s="122"/>
      <c r="G9" s="122"/>
      <c r="H9" s="123"/>
      <c r="I9" s="260"/>
    </row>
    <row r="10" spans="1:31" s="313" customFormat="1" ht="30" customHeight="1">
      <c r="A10" s="310" t="s">
        <v>394</v>
      </c>
      <c r="B10" s="524" t="str">
        <f>'ngay thang'!B14</f>
        <v>Ngày 03 tháng 06 năm 2020
03 Jun 2020</v>
      </c>
      <c r="C10" s="524"/>
      <c r="D10" s="524"/>
      <c r="E10" s="524"/>
      <c r="F10" s="311"/>
      <c r="G10" s="311"/>
      <c r="H10" s="312"/>
      <c r="I10" s="310"/>
      <c r="Y10" s="314"/>
      <c r="Z10" s="314"/>
    </row>
    <row r="12" spans="1:31" ht="33.75" customHeight="1">
      <c r="A12" s="520" t="s">
        <v>187</v>
      </c>
      <c r="B12" s="520" t="s">
        <v>188</v>
      </c>
      <c r="C12" s="520" t="s">
        <v>189</v>
      </c>
      <c r="D12" s="518" t="s">
        <v>545</v>
      </c>
      <c r="E12" s="519"/>
      <c r="F12" s="518" t="s">
        <v>395</v>
      </c>
      <c r="G12" s="519"/>
      <c r="H12" s="129"/>
      <c r="I12" s="130"/>
    </row>
    <row r="13" spans="1:31" ht="53.25" customHeight="1">
      <c r="A13" s="521"/>
      <c r="B13" s="521"/>
      <c r="C13" s="521"/>
      <c r="D13" s="65" t="s">
        <v>347</v>
      </c>
      <c r="E13" s="65" t="s">
        <v>348</v>
      </c>
      <c r="F13" s="65" t="s">
        <v>349</v>
      </c>
      <c r="G13" s="259" t="s">
        <v>350</v>
      </c>
      <c r="H13" s="129" t="s">
        <v>651</v>
      </c>
      <c r="I13" s="130" t="s">
        <v>652</v>
      </c>
      <c r="X13" s="154"/>
      <c r="Y13" s="154"/>
      <c r="Z13" s="154"/>
      <c r="AA13" s="154"/>
      <c r="AB13" s="154"/>
      <c r="AC13" s="154"/>
      <c r="AD13" s="154"/>
      <c r="AE13" s="154"/>
    </row>
    <row r="14" spans="1:31" ht="25.5">
      <c r="A14" s="66" t="s">
        <v>353</v>
      </c>
      <c r="B14" s="60" t="s">
        <v>16</v>
      </c>
      <c r="C14" s="60"/>
      <c r="D14" s="67">
        <v>349526170</v>
      </c>
      <c r="E14" s="67">
        <v>1541527011</v>
      </c>
      <c r="F14" s="67">
        <v>389201992</v>
      </c>
      <c r="G14" s="111">
        <v>1735452338</v>
      </c>
      <c r="H14" s="512"/>
      <c r="I14" s="512"/>
      <c r="L14" s="154"/>
      <c r="M14" s="154"/>
      <c r="N14" s="154"/>
      <c r="O14" s="154"/>
      <c r="P14" s="154"/>
      <c r="Q14" s="154"/>
      <c r="R14" s="154"/>
      <c r="S14" s="154"/>
      <c r="T14" s="154"/>
      <c r="U14" s="154"/>
      <c r="W14" s="154"/>
      <c r="AA14" s="154"/>
      <c r="AB14" s="154"/>
    </row>
    <row r="15" spans="1:31" ht="25.5">
      <c r="A15" s="68" t="s">
        <v>354</v>
      </c>
      <c r="B15" s="60" t="s">
        <v>17</v>
      </c>
      <c r="C15" s="60"/>
      <c r="D15" s="72">
        <v>155769981</v>
      </c>
      <c r="E15" s="72">
        <v>939535236</v>
      </c>
      <c r="F15" s="72">
        <v>222333081</v>
      </c>
      <c r="G15" s="112">
        <v>1445609496</v>
      </c>
      <c r="H15" s="513"/>
      <c r="I15" s="514"/>
      <c r="L15" s="154"/>
      <c r="M15" s="154"/>
      <c r="N15" s="154"/>
      <c r="O15" s="154"/>
      <c r="P15" s="154"/>
      <c r="Q15" s="154"/>
      <c r="R15" s="154"/>
      <c r="S15" s="154"/>
      <c r="T15" s="154"/>
      <c r="U15" s="154"/>
      <c r="W15" s="154"/>
      <c r="AA15" s="154"/>
      <c r="AB15" s="154"/>
    </row>
    <row r="16" spans="1:31" ht="25.5">
      <c r="A16" s="68" t="s">
        <v>355</v>
      </c>
      <c r="B16" s="60" t="s">
        <v>18</v>
      </c>
      <c r="C16" s="60"/>
      <c r="D16" s="72">
        <v>94511217</v>
      </c>
      <c r="E16" s="72">
        <v>492142819</v>
      </c>
      <c r="F16" s="72">
        <v>11429748</v>
      </c>
      <c r="G16" s="112">
        <v>25417801</v>
      </c>
      <c r="H16" s="513"/>
      <c r="I16" s="514"/>
      <c r="L16" s="154"/>
      <c r="M16" s="154"/>
      <c r="N16" s="154"/>
      <c r="O16" s="154"/>
      <c r="P16" s="154"/>
      <c r="Q16" s="154"/>
      <c r="R16" s="154"/>
      <c r="S16" s="154"/>
      <c r="T16" s="154"/>
      <c r="U16" s="154"/>
      <c r="W16" s="154"/>
      <c r="AA16" s="154"/>
      <c r="AB16" s="154"/>
    </row>
    <row r="17" spans="1:31" ht="25.5">
      <c r="A17" s="68" t="s">
        <v>356</v>
      </c>
      <c r="B17" s="60" t="s">
        <v>27</v>
      </c>
      <c r="C17" s="60"/>
      <c r="D17" s="72">
        <v>45925116</v>
      </c>
      <c r="E17" s="72">
        <v>27183378</v>
      </c>
      <c r="F17" s="72">
        <v>132667700</v>
      </c>
      <c r="G17" s="112">
        <v>298218771</v>
      </c>
      <c r="H17" s="513"/>
      <c r="I17" s="514"/>
      <c r="L17" s="154"/>
      <c r="M17" s="154"/>
      <c r="N17" s="154"/>
      <c r="O17" s="154"/>
      <c r="P17" s="154"/>
      <c r="Q17" s="154"/>
      <c r="R17" s="154"/>
      <c r="S17" s="154"/>
      <c r="T17" s="154"/>
      <c r="U17" s="154"/>
      <c r="W17" s="154"/>
      <c r="AA17" s="154"/>
      <c r="AB17" s="154"/>
    </row>
    <row r="18" spans="1:31" ht="43.5" customHeight="1">
      <c r="A18" s="68" t="s">
        <v>357</v>
      </c>
      <c r="B18" s="60" t="s">
        <v>28</v>
      </c>
      <c r="C18" s="60"/>
      <c r="D18" s="72">
        <v>53319856</v>
      </c>
      <c r="E18" s="72">
        <v>82665578</v>
      </c>
      <c r="F18" s="72">
        <v>19127633</v>
      </c>
      <c r="G18" s="112">
        <v>-42557242</v>
      </c>
      <c r="H18" s="513"/>
      <c r="I18" s="514"/>
      <c r="L18" s="154"/>
      <c r="M18" s="154"/>
      <c r="N18" s="154"/>
      <c r="O18" s="154"/>
      <c r="P18" s="154"/>
      <c r="Q18" s="154"/>
      <c r="R18" s="154"/>
      <c r="S18" s="154"/>
      <c r="T18" s="154"/>
      <c r="U18" s="154"/>
      <c r="W18" s="154"/>
      <c r="AA18" s="154"/>
      <c r="AB18" s="154"/>
    </row>
    <row r="19" spans="1:31" ht="25.5">
      <c r="A19" s="68" t="s">
        <v>358</v>
      </c>
      <c r="B19" s="60" t="s">
        <v>29</v>
      </c>
      <c r="C19" s="60"/>
      <c r="D19" s="72" t="s">
        <v>655</v>
      </c>
      <c r="E19" s="72" t="s">
        <v>655</v>
      </c>
      <c r="F19" s="72">
        <v>3643830</v>
      </c>
      <c r="G19" s="112">
        <v>8763512</v>
      </c>
      <c r="H19" s="512"/>
      <c r="I19" s="514"/>
      <c r="L19" s="154"/>
      <c r="M19" s="154"/>
      <c r="N19" s="154"/>
      <c r="O19" s="154"/>
      <c r="P19" s="154"/>
      <c r="Q19" s="154"/>
      <c r="R19" s="154"/>
      <c r="S19" s="154"/>
      <c r="T19" s="154"/>
      <c r="U19" s="154"/>
      <c r="W19" s="154"/>
      <c r="AA19" s="154"/>
      <c r="AB19" s="154"/>
    </row>
    <row r="20" spans="1:31" ht="40.5" customHeight="1">
      <c r="A20" s="68" t="s">
        <v>359</v>
      </c>
      <c r="B20" s="60" t="s">
        <v>30</v>
      </c>
      <c r="C20" s="60"/>
      <c r="D20" s="72" t="s">
        <v>655</v>
      </c>
      <c r="E20" s="72" t="s">
        <v>655</v>
      </c>
      <c r="F20" s="72" t="s">
        <v>655</v>
      </c>
      <c r="G20" s="112" t="s">
        <v>655</v>
      </c>
      <c r="H20" s="114"/>
      <c r="I20" s="109"/>
      <c r="L20" s="154"/>
      <c r="M20" s="154"/>
      <c r="N20" s="154"/>
      <c r="O20" s="154"/>
      <c r="P20" s="154"/>
      <c r="Q20" s="154"/>
      <c r="R20" s="154"/>
      <c r="S20" s="154"/>
      <c r="T20" s="154"/>
      <c r="U20" s="154"/>
      <c r="W20" s="154"/>
      <c r="AA20" s="154"/>
      <c r="AB20" s="154"/>
    </row>
    <row r="21" spans="1:31" ht="25.5">
      <c r="A21" s="68" t="s">
        <v>360</v>
      </c>
      <c r="B21" s="60" t="s">
        <v>31</v>
      </c>
      <c r="C21" s="60"/>
      <c r="D21" s="72" t="s">
        <v>655</v>
      </c>
      <c r="E21" s="72" t="s">
        <v>655</v>
      </c>
      <c r="F21" s="72" t="s">
        <v>655</v>
      </c>
      <c r="G21" s="112" t="s">
        <v>655</v>
      </c>
      <c r="H21" s="114"/>
      <c r="I21" s="109"/>
      <c r="L21" s="154"/>
      <c r="M21" s="154"/>
      <c r="N21" s="154"/>
      <c r="O21" s="154"/>
      <c r="P21" s="154"/>
      <c r="Q21" s="154"/>
      <c r="R21" s="154"/>
      <c r="S21" s="154"/>
      <c r="T21" s="154"/>
      <c r="U21" s="154"/>
      <c r="W21" s="154"/>
      <c r="AA21" s="154"/>
      <c r="AB21" s="154"/>
    </row>
    <row r="22" spans="1:31" ht="63.75">
      <c r="A22" s="68" t="s">
        <v>361</v>
      </c>
      <c r="B22" s="60" t="s">
        <v>32</v>
      </c>
      <c r="C22" s="60"/>
      <c r="D22" s="72" t="s">
        <v>655</v>
      </c>
      <c r="E22" s="72" t="s">
        <v>655</v>
      </c>
      <c r="F22" s="72" t="s">
        <v>655</v>
      </c>
      <c r="G22" s="112" t="s">
        <v>655</v>
      </c>
      <c r="H22" s="114"/>
      <c r="I22" s="109"/>
      <c r="L22" s="154"/>
      <c r="M22" s="154"/>
      <c r="N22" s="154"/>
      <c r="O22" s="154"/>
      <c r="P22" s="154"/>
      <c r="Q22" s="154"/>
      <c r="R22" s="154"/>
      <c r="S22" s="154"/>
      <c r="T22" s="154"/>
      <c r="U22" s="154"/>
      <c r="W22" s="154"/>
      <c r="AA22" s="154"/>
      <c r="AB22" s="154"/>
    </row>
    <row r="23" spans="1:31" ht="25.5">
      <c r="A23" s="66" t="s">
        <v>362</v>
      </c>
      <c r="B23" s="70" t="s">
        <v>26</v>
      </c>
      <c r="C23" s="60"/>
      <c r="D23" s="67">
        <v>3115205</v>
      </c>
      <c r="E23" s="67">
        <v>17366450</v>
      </c>
      <c r="F23" s="67">
        <v>4725849</v>
      </c>
      <c r="G23" s="111">
        <v>25283894</v>
      </c>
      <c r="H23" s="114">
        <f>D23-BCKetQuaHoatDong_06028!D30</f>
        <v>0</v>
      </c>
      <c r="I23" s="131"/>
      <c r="J23" s="154"/>
      <c r="L23" s="154"/>
      <c r="M23" s="154"/>
      <c r="N23" s="154"/>
      <c r="O23" s="154"/>
      <c r="P23" s="154"/>
      <c r="Q23" s="154"/>
      <c r="R23" s="154"/>
      <c r="S23" s="154"/>
      <c r="T23" s="154"/>
      <c r="U23" s="154"/>
      <c r="W23" s="154"/>
      <c r="AA23" s="154"/>
      <c r="AB23" s="154"/>
    </row>
    <row r="24" spans="1:31" ht="25.5">
      <c r="A24" s="68" t="s">
        <v>363</v>
      </c>
      <c r="B24" s="60" t="s">
        <v>25</v>
      </c>
      <c r="C24" s="60"/>
      <c r="D24" s="69">
        <v>3115205</v>
      </c>
      <c r="E24" s="69">
        <v>17366450</v>
      </c>
      <c r="F24" s="69">
        <v>4725849</v>
      </c>
      <c r="G24" s="113">
        <v>25283894</v>
      </c>
      <c r="H24" s="292"/>
      <c r="I24" s="132"/>
      <c r="L24" s="154"/>
      <c r="M24" s="154"/>
      <c r="N24" s="154"/>
      <c r="O24" s="154"/>
      <c r="P24" s="154"/>
      <c r="Q24" s="154"/>
      <c r="R24" s="154"/>
      <c r="S24" s="154"/>
      <c r="T24" s="154"/>
      <c r="U24" s="154"/>
      <c r="W24" s="154"/>
      <c r="AA24" s="154"/>
      <c r="AB24" s="154"/>
    </row>
    <row r="25" spans="1:31" ht="51">
      <c r="A25" s="68" t="s">
        <v>364</v>
      </c>
      <c r="B25" s="60" t="s">
        <v>24</v>
      </c>
      <c r="C25" s="60"/>
      <c r="D25" s="72" t="s">
        <v>655</v>
      </c>
      <c r="E25" s="72" t="s">
        <v>655</v>
      </c>
      <c r="F25" s="72" t="s">
        <v>655</v>
      </c>
      <c r="G25" s="112" t="s">
        <v>655</v>
      </c>
      <c r="H25" s="114"/>
      <c r="I25" s="109"/>
      <c r="L25" s="154"/>
      <c r="M25" s="154"/>
      <c r="N25" s="154"/>
      <c r="O25" s="154"/>
      <c r="P25" s="154"/>
      <c r="Q25" s="154"/>
      <c r="R25" s="154"/>
      <c r="S25" s="154"/>
      <c r="T25" s="154"/>
      <c r="U25" s="154"/>
      <c r="W25" s="154"/>
      <c r="AA25" s="154"/>
      <c r="AB25" s="154"/>
    </row>
    <row r="26" spans="1:31" ht="25.5" customHeight="1">
      <c r="A26" s="68" t="s">
        <v>365</v>
      </c>
      <c r="B26" s="60" t="s">
        <v>23</v>
      </c>
      <c r="C26" s="60"/>
      <c r="D26" s="72" t="s">
        <v>655</v>
      </c>
      <c r="E26" s="72" t="s">
        <v>655</v>
      </c>
      <c r="F26" s="72" t="s">
        <v>655</v>
      </c>
      <c r="G26" s="112" t="s">
        <v>655</v>
      </c>
      <c r="H26" s="114"/>
      <c r="I26" s="133"/>
      <c r="L26" s="154"/>
      <c r="M26" s="154"/>
      <c r="N26" s="154"/>
      <c r="O26" s="154"/>
      <c r="P26" s="154"/>
      <c r="Q26" s="154"/>
      <c r="R26" s="154"/>
      <c r="S26" s="154"/>
      <c r="T26" s="154"/>
      <c r="U26" s="154"/>
      <c r="W26" s="154"/>
      <c r="AA26" s="154"/>
      <c r="AB26" s="154"/>
    </row>
    <row r="27" spans="1:31" ht="51">
      <c r="A27" s="68" t="s">
        <v>366</v>
      </c>
      <c r="B27" s="60" t="s">
        <v>22</v>
      </c>
      <c r="C27" s="60"/>
      <c r="D27" s="324" t="s">
        <v>655</v>
      </c>
      <c r="E27" s="72" t="s">
        <v>655</v>
      </c>
      <c r="F27" s="72" t="s">
        <v>655</v>
      </c>
      <c r="G27" s="112" t="s">
        <v>655</v>
      </c>
      <c r="H27" s="114"/>
      <c r="I27" s="109"/>
      <c r="L27" s="154"/>
      <c r="M27" s="154"/>
      <c r="N27" s="154"/>
      <c r="O27" s="154"/>
      <c r="P27" s="154"/>
      <c r="Q27" s="154"/>
      <c r="R27" s="154"/>
      <c r="S27" s="154"/>
      <c r="T27" s="154"/>
      <c r="U27" s="154"/>
      <c r="W27" s="154"/>
      <c r="AA27" s="154"/>
      <c r="AB27" s="154"/>
    </row>
    <row r="28" spans="1:31" ht="25.5">
      <c r="A28" s="68" t="s">
        <v>367</v>
      </c>
      <c r="B28" s="60" t="s">
        <v>33</v>
      </c>
      <c r="C28" s="60"/>
      <c r="D28" s="324" t="s">
        <v>655</v>
      </c>
      <c r="E28" s="72" t="s">
        <v>655</v>
      </c>
      <c r="F28" s="72" t="s">
        <v>655</v>
      </c>
      <c r="G28" s="112" t="s">
        <v>655</v>
      </c>
      <c r="H28" s="114"/>
      <c r="I28" s="109"/>
      <c r="L28" s="154"/>
      <c r="M28" s="154"/>
      <c r="N28" s="154"/>
      <c r="O28" s="154"/>
      <c r="P28" s="154"/>
      <c r="Q28" s="154"/>
      <c r="R28" s="154"/>
      <c r="S28" s="154"/>
      <c r="T28" s="154"/>
      <c r="U28" s="154"/>
      <c r="W28" s="154"/>
      <c r="AA28" s="154"/>
      <c r="AB28" s="154"/>
    </row>
    <row r="29" spans="1:31" ht="25.5">
      <c r="A29" s="66" t="s">
        <v>368</v>
      </c>
      <c r="B29" s="74" t="s">
        <v>34</v>
      </c>
      <c r="C29" s="74"/>
      <c r="D29" s="325">
        <v>118307075</v>
      </c>
      <c r="E29" s="67">
        <v>674191458</v>
      </c>
      <c r="F29" s="67">
        <v>128240213</v>
      </c>
      <c r="G29" s="111">
        <v>616170791</v>
      </c>
      <c r="H29" s="114"/>
      <c r="I29" s="109"/>
      <c r="L29" s="154"/>
      <c r="M29" s="154"/>
      <c r="N29" s="154"/>
      <c r="O29" s="154"/>
      <c r="P29" s="154"/>
      <c r="Q29" s="154"/>
      <c r="R29" s="154"/>
      <c r="S29" s="154"/>
      <c r="T29" s="154"/>
      <c r="U29" s="154"/>
      <c r="W29" s="154"/>
      <c r="AA29" s="154"/>
      <c r="AB29" s="154"/>
    </row>
    <row r="30" spans="1:31" ht="25.5">
      <c r="A30" s="68" t="s">
        <v>369</v>
      </c>
      <c r="B30" s="60" t="s">
        <v>35</v>
      </c>
      <c r="C30" s="60"/>
      <c r="D30" s="324">
        <v>44962141</v>
      </c>
      <c r="E30" s="72">
        <v>275455095</v>
      </c>
      <c r="F30" s="72">
        <v>57507032</v>
      </c>
      <c r="G30" s="112">
        <v>269165201</v>
      </c>
      <c r="H30" s="292">
        <f>D30-BCKetQuaHoatDong_06028!D19</f>
        <v>0</v>
      </c>
      <c r="I30" s="109"/>
      <c r="L30" s="154"/>
      <c r="M30" s="154"/>
      <c r="N30" s="154"/>
      <c r="O30" s="154"/>
      <c r="P30" s="154"/>
      <c r="Q30" s="154"/>
      <c r="R30" s="154"/>
      <c r="S30" s="154"/>
      <c r="T30" s="154"/>
      <c r="U30" s="154"/>
      <c r="W30" s="154"/>
      <c r="AA30" s="154"/>
      <c r="AB30" s="154"/>
    </row>
    <row r="31" spans="1:31" ht="25.5">
      <c r="A31" s="68" t="s">
        <v>370</v>
      </c>
      <c r="B31" s="60" t="s">
        <v>36</v>
      </c>
      <c r="C31" s="60"/>
      <c r="D31" s="324">
        <v>16435928</v>
      </c>
      <c r="E31" s="72">
        <v>96688803</v>
      </c>
      <c r="F31" s="72">
        <v>20095813</v>
      </c>
      <c r="G31" s="112">
        <v>100463356</v>
      </c>
      <c r="H31" s="292"/>
      <c r="I31" s="131"/>
      <c r="J31" s="154"/>
      <c r="L31" s="154"/>
      <c r="M31" s="154"/>
      <c r="N31" s="154"/>
      <c r="O31" s="154"/>
      <c r="P31" s="154"/>
      <c r="Q31" s="154"/>
      <c r="R31" s="154"/>
      <c r="S31" s="154"/>
      <c r="T31" s="154"/>
      <c r="U31" s="154"/>
      <c r="W31" s="154"/>
      <c r="X31" s="154">
        <v>91176049</v>
      </c>
      <c r="Y31" s="154">
        <v>185202833</v>
      </c>
      <c r="Z31" s="154">
        <v>110741136</v>
      </c>
      <c r="AA31" s="154">
        <v>228568444</v>
      </c>
      <c r="AB31" s="154">
        <v>0</v>
      </c>
      <c r="AC31" s="154">
        <v>0</v>
      </c>
      <c r="AD31" s="154">
        <v>0</v>
      </c>
      <c r="AE31" s="154">
        <v>0</v>
      </c>
    </row>
    <row r="32" spans="1:31" ht="25.5">
      <c r="A32" s="68" t="s">
        <v>371</v>
      </c>
      <c r="B32" s="60" t="s">
        <v>37</v>
      </c>
      <c r="C32" s="60"/>
      <c r="D32" s="324">
        <v>4506442</v>
      </c>
      <c r="E32" s="72">
        <v>26506442</v>
      </c>
      <c r="F32" s="72">
        <v>5500000</v>
      </c>
      <c r="G32" s="112">
        <v>27500000</v>
      </c>
      <c r="H32" s="292"/>
      <c r="I32" s="109"/>
      <c r="J32" s="154"/>
      <c r="L32" s="154"/>
      <c r="M32" s="154"/>
      <c r="N32" s="154"/>
      <c r="O32" s="154"/>
      <c r="P32" s="154"/>
      <c r="Q32" s="154"/>
      <c r="R32" s="154"/>
      <c r="S32" s="154"/>
      <c r="T32" s="154"/>
      <c r="U32" s="154"/>
      <c r="W32" s="154"/>
      <c r="AA32" s="154"/>
      <c r="AB32" s="154"/>
    </row>
    <row r="33" spans="1:28" ht="25.5">
      <c r="A33" s="68" t="s">
        <v>372</v>
      </c>
      <c r="B33" s="60" t="s">
        <v>38</v>
      </c>
      <c r="C33" s="60"/>
      <c r="D33" s="324">
        <v>13519346</v>
      </c>
      <c r="E33" s="72">
        <v>79519346</v>
      </c>
      <c r="F33" s="72">
        <v>16500000</v>
      </c>
      <c r="G33" s="112">
        <v>82500000</v>
      </c>
      <c r="H33" s="292"/>
      <c r="I33" s="109"/>
      <c r="L33" s="154"/>
      <c r="M33" s="154"/>
      <c r="N33" s="154"/>
      <c r="O33" s="154"/>
      <c r="P33" s="154"/>
      <c r="Q33" s="154"/>
      <c r="R33" s="154"/>
      <c r="S33" s="154"/>
      <c r="T33" s="154"/>
      <c r="U33" s="154"/>
      <c r="W33" s="154"/>
      <c r="AA33" s="154"/>
      <c r="AB33" s="154"/>
    </row>
    <row r="34" spans="1:28" ht="25.5">
      <c r="A34" s="73" t="s">
        <v>373</v>
      </c>
      <c r="B34" s="60" t="s">
        <v>39</v>
      </c>
      <c r="C34" s="60"/>
      <c r="D34" s="324">
        <v>11000000</v>
      </c>
      <c r="E34" s="72">
        <v>56100000</v>
      </c>
      <c r="F34" s="72">
        <v>11000000</v>
      </c>
      <c r="G34" s="112">
        <v>55000000</v>
      </c>
      <c r="H34" s="292"/>
      <c r="I34" s="109"/>
      <c r="L34" s="154"/>
      <c r="M34" s="154"/>
      <c r="N34" s="154"/>
      <c r="O34" s="154"/>
      <c r="P34" s="154"/>
      <c r="Q34" s="154"/>
      <c r="R34" s="154"/>
      <c r="S34" s="154"/>
      <c r="T34" s="154"/>
      <c r="U34" s="154"/>
      <c r="W34" s="154"/>
      <c r="AA34" s="154"/>
      <c r="AB34" s="154"/>
    </row>
    <row r="35" spans="1:28" ht="25.5">
      <c r="A35" s="68" t="s">
        <v>383</v>
      </c>
      <c r="B35" s="60">
        <v>20.6</v>
      </c>
      <c r="C35" s="60"/>
      <c r="D35" s="324">
        <v>15000000</v>
      </c>
      <c r="E35" s="72">
        <v>75000000</v>
      </c>
      <c r="F35" s="72">
        <v>15000000</v>
      </c>
      <c r="G35" s="112">
        <v>75000000</v>
      </c>
      <c r="H35" s="292"/>
      <c r="I35" s="109"/>
      <c r="L35" s="154"/>
      <c r="M35" s="154"/>
      <c r="N35" s="154"/>
      <c r="O35" s="154"/>
      <c r="P35" s="154"/>
      <c r="Q35" s="154"/>
      <c r="R35" s="154"/>
      <c r="S35" s="154"/>
      <c r="T35" s="154"/>
      <c r="U35" s="154"/>
      <c r="W35" s="154"/>
      <c r="AA35" s="154"/>
      <c r="AB35" s="154"/>
    </row>
    <row r="36" spans="1:28" ht="25.5">
      <c r="A36" s="68" t="s">
        <v>541</v>
      </c>
      <c r="B36" s="60">
        <v>20.7</v>
      </c>
      <c r="C36" s="60"/>
      <c r="D36" s="324">
        <v>6775954</v>
      </c>
      <c r="E36" s="72">
        <v>33224029</v>
      </c>
      <c r="F36" s="72" t="s">
        <v>655</v>
      </c>
      <c r="G36" s="112" t="s">
        <v>655</v>
      </c>
      <c r="H36" s="292"/>
      <c r="I36" s="109"/>
      <c r="L36" s="154"/>
      <c r="M36" s="154"/>
      <c r="N36" s="154"/>
      <c r="O36" s="154"/>
      <c r="P36" s="154"/>
      <c r="Q36" s="154"/>
      <c r="R36" s="154"/>
      <c r="S36" s="154"/>
      <c r="T36" s="154"/>
      <c r="U36" s="154"/>
      <c r="W36" s="154"/>
      <c r="AA36" s="154"/>
      <c r="AB36" s="154"/>
    </row>
    <row r="37" spans="1:28" ht="26.25" customHeight="1">
      <c r="A37" s="68" t="s">
        <v>542</v>
      </c>
      <c r="B37" s="60">
        <v>20.8</v>
      </c>
      <c r="C37" s="60"/>
      <c r="D37" s="324">
        <v>5590168</v>
      </c>
      <c r="E37" s="72">
        <v>27409855</v>
      </c>
      <c r="F37" s="72" t="s">
        <v>655</v>
      </c>
      <c r="G37" s="112" t="s">
        <v>655</v>
      </c>
      <c r="H37" s="292"/>
      <c r="I37" s="109"/>
      <c r="L37" s="154"/>
      <c r="M37" s="154"/>
      <c r="N37" s="154"/>
      <c r="O37" s="154"/>
      <c r="P37" s="154"/>
      <c r="Q37" s="154"/>
      <c r="R37" s="154"/>
      <c r="S37" s="154"/>
      <c r="T37" s="154"/>
      <c r="U37" s="154"/>
      <c r="W37" s="154"/>
      <c r="AA37" s="154"/>
      <c r="AB37" s="154"/>
    </row>
    <row r="38" spans="1:28" ht="25.5">
      <c r="A38" s="68" t="s">
        <v>543</v>
      </c>
      <c r="B38" s="60">
        <v>20.9</v>
      </c>
      <c r="C38" s="60"/>
      <c r="D38" s="324" t="s">
        <v>655</v>
      </c>
      <c r="E38" s="72" t="s">
        <v>655</v>
      </c>
      <c r="F38" s="72" t="s">
        <v>655</v>
      </c>
      <c r="G38" s="112" t="s">
        <v>655</v>
      </c>
      <c r="H38" s="292"/>
      <c r="I38" s="109"/>
      <c r="L38" s="154"/>
      <c r="M38" s="154"/>
      <c r="N38" s="154"/>
      <c r="O38" s="154"/>
      <c r="P38" s="154"/>
      <c r="Q38" s="154"/>
      <c r="R38" s="154"/>
      <c r="S38" s="154"/>
      <c r="T38" s="154"/>
      <c r="U38" s="154"/>
      <c r="W38" s="154"/>
      <c r="AA38" s="154"/>
      <c r="AB38" s="154"/>
    </row>
    <row r="39" spans="1:28" ht="25.5">
      <c r="A39" s="68" t="s">
        <v>544</v>
      </c>
      <c r="B39" s="516" t="s">
        <v>654</v>
      </c>
      <c r="C39" s="60"/>
      <c r="D39" s="324">
        <v>517096</v>
      </c>
      <c r="E39" s="72">
        <v>4287888</v>
      </c>
      <c r="F39" s="72">
        <v>2637368</v>
      </c>
      <c r="G39" s="112">
        <v>6542234</v>
      </c>
      <c r="H39" s="292"/>
      <c r="I39" s="109"/>
      <c r="L39" s="154"/>
      <c r="M39" s="154"/>
      <c r="N39" s="154"/>
      <c r="O39" s="154"/>
      <c r="P39" s="154"/>
      <c r="Q39" s="154"/>
      <c r="R39" s="154"/>
      <c r="S39" s="154"/>
      <c r="T39" s="154"/>
      <c r="U39" s="154"/>
      <c r="W39" s="154"/>
      <c r="AA39" s="154"/>
      <c r="AB39" s="154"/>
    </row>
    <row r="40" spans="1:28" ht="38.25" customHeight="1">
      <c r="A40" s="66" t="s">
        <v>374</v>
      </c>
      <c r="B40" s="75" t="s">
        <v>40</v>
      </c>
      <c r="C40" s="74"/>
      <c r="D40" s="325">
        <v>228103890</v>
      </c>
      <c r="E40" s="67">
        <v>849969103</v>
      </c>
      <c r="F40" s="67">
        <v>256235930</v>
      </c>
      <c r="G40" s="111">
        <v>1093997653</v>
      </c>
      <c r="H40" s="114"/>
      <c r="I40" s="109"/>
      <c r="L40" s="154"/>
      <c r="M40" s="154"/>
      <c r="N40" s="154"/>
      <c r="O40" s="154"/>
      <c r="P40" s="154"/>
      <c r="Q40" s="154"/>
      <c r="R40" s="154"/>
      <c r="S40" s="154"/>
      <c r="T40" s="154"/>
      <c r="U40" s="154"/>
      <c r="W40" s="154"/>
      <c r="AA40" s="154"/>
      <c r="AB40" s="154"/>
    </row>
    <row r="41" spans="1:28" ht="25.5" customHeight="1">
      <c r="A41" s="66" t="s">
        <v>375</v>
      </c>
      <c r="B41" s="75" t="s">
        <v>41</v>
      </c>
      <c r="C41" s="74"/>
      <c r="D41" s="67" t="s">
        <v>655</v>
      </c>
      <c r="E41" s="67" t="s">
        <v>655</v>
      </c>
      <c r="F41" s="67" t="s">
        <v>655</v>
      </c>
      <c r="G41" s="111" t="s">
        <v>655</v>
      </c>
      <c r="H41" s="114"/>
      <c r="I41" s="109"/>
      <c r="L41" s="154"/>
      <c r="M41" s="154"/>
      <c r="N41" s="154"/>
      <c r="O41" s="154"/>
      <c r="P41" s="154"/>
      <c r="Q41" s="154"/>
      <c r="R41" s="154"/>
      <c r="S41" s="154"/>
      <c r="T41" s="154"/>
      <c r="U41" s="154"/>
      <c r="W41" s="154"/>
      <c r="AA41" s="154"/>
      <c r="AB41" s="154"/>
    </row>
    <row r="42" spans="1:28" ht="25.5" customHeight="1">
      <c r="A42" s="68" t="s">
        <v>376</v>
      </c>
      <c r="B42" s="70" t="s">
        <v>42</v>
      </c>
      <c r="C42" s="60"/>
      <c r="D42" s="72" t="s">
        <v>655</v>
      </c>
      <c r="E42" s="72" t="s">
        <v>655</v>
      </c>
      <c r="F42" s="72" t="s">
        <v>655</v>
      </c>
      <c r="G42" s="112" t="s">
        <v>655</v>
      </c>
      <c r="H42" s="114"/>
      <c r="I42" s="109"/>
      <c r="L42" s="154"/>
      <c r="M42" s="154"/>
      <c r="N42" s="154"/>
      <c r="O42" s="154"/>
      <c r="P42" s="154"/>
      <c r="Q42" s="154"/>
      <c r="R42" s="154"/>
      <c r="S42" s="154"/>
      <c r="T42" s="154"/>
      <c r="U42" s="154"/>
      <c r="W42" s="154"/>
      <c r="AA42" s="154"/>
      <c r="AB42" s="154"/>
    </row>
    <row r="43" spans="1:28" ht="25.5" customHeight="1">
      <c r="A43" s="68" t="s">
        <v>377</v>
      </c>
      <c r="B43" s="70" t="s">
        <v>43</v>
      </c>
      <c r="C43" s="60"/>
      <c r="D43" s="72" t="s">
        <v>655</v>
      </c>
      <c r="E43" s="72" t="s">
        <v>655</v>
      </c>
      <c r="F43" s="72" t="s">
        <v>655</v>
      </c>
      <c r="G43" s="112" t="s">
        <v>655</v>
      </c>
      <c r="H43" s="114"/>
      <c r="I43" s="109"/>
      <c r="L43" s="154"/>
      <c r="M43" s="154"/>
      <c r="N43" s="154"/>
      <c r="O43" s="154"/>
      <c r="P43" s="154"/>
      <c r="Q43" s="154"/>
      <c r="R43" s="154"/>
      <c r="S43" s="154"/>
      <c r="T43" s="154"/>
      <c r="U43" s="154"/>
      <c r="W43" s="154"/>
      <c r="AA43" s="154"/>
      <c r="AB43" s="154"/>
    </row>
    <row r="44" spans="1:28" ht="25.5" customHeight="1">
      <c r="A44" s="66" t="s">
        <v>378</v>
      </c>
      <c r="B44" s="75" t="s">
        <v>21</v>
      </c>
      <c r="C44" s="74"/>
      <c r="D44" s="67">
        <v>228103890</v>
      </c>
      <c r="E44" s="67">
        <v>849969103</v>
      </c>
      <c r="F44" s="67">
        <v>256235930</v>
      </c>
      <c r="G44" s="111">
        <v>1093997653</v>
      </c>
      <c r="H44" s="114"/>
      <c r="I44" s="109"/>
      <c r="L44" s="154"/>
      <c r="M44" s="154"/>
      <c r="N44" s="154"/>
      <c r="O44" s="154"/>
      <c r="P44" s="154"/>
      <c r="Q44" s="154"/>
      <c r="R44" s="154"/>
      <c r="S44" s="154"/>
      <c r="T44" s="154"/>
      <c r="U44" s="154"/>
      <c r="W44" s="154"/>
      <c r="AA44" s="154"/>
      <c r="AB44" s="154"/>
    </row>
    <row r="45" spans="1:28" ht="25.5">
      <c r="A45" s="68" t="s">
        <v>379</v>
      </c>
      <c r="B45" s="70" t="s">
        <v>20</v>
      </c>
      <c r="C45" s="60"/>
      <c r="D45" s="72">
        <v>174784034</v>
      </c>
      <c r="E45" s="72">
        <v>767303525</v>
      </c>
      <c r="F45" s="72">
        <v>237108297</v>
      </c>
      <c r="G45" s="112">
        <v>1136554895</v>
      </c>
      <c r="H45" s="292"/>
      <c r="I45" s="109"/>
      <c r="L45" s="154"/>
      <c r="M45" s="154"/>
      <c r="N45" s="154"/>
      <c r="O45" s="154"/>
      <c r="P45" s="154"/>
      <c r="Q45" s="154"/>
      <c r="R45" s="154"/>
      <c r="S45" s="154"/>
      <c r="T45" s="154"/>
      <c r="U45" s="154"/>
      <c r="W45" s="154"/>
      <c r="AA45" s="154"/>
      <c r="AB45" s="154"/>
    </row>
    <row r="46" spans="1:28" ht="25.5">
      <c r="A46" s="68" t="s">
        <v>380</v>
      </c>
      <c r="B46" s="70" t="s">
        <v>19</v>
      </c>
      <c r="C46" s="60"/>
      <c r="D46" s="72">
        <v>53319856</v>
      </c>
      <c r="E46" s="72">
        <v>82665578</v>
      </c>
      <c r="F46" s="72">
        <v>19127633</v>
      </c>
      <c r="G46" s="112">
        <v>-42557242</v>
      </c>
      <c r="H46" s="292"/>
      <c r="I46" s="109"/>
      <c r="L46" s="154"/>
      <c r="M46" s="154"/>
      <c r="N46" s="154"/>
      <c r="O46" s="154"/>
      <c r="P46" s="154"/>
      <c r="Q46" s="154"/>
      <c r="R46" s="154"/>
      <c r="S46" s="154"/>
      <c r="T46" s="154"/>
      <c r="U46" s="154"/>
      <c r="W46" s="154"/>
      <c r="AA46" s="154"/>
      <c r="AB46" s="154"/>
    </row>
    <row r="47" spans="1:28" ht="25.5" customHeight="1">
      <c r="A47" s="66" t="s">
        <v>381</v>
      </c>
      <c r="B47" s="75" t="s">
        <v>44</v>
      </c>
      <c r="C47" s="74"/>
      <c r="D47" s="67" t="s">
        <v>655</v>
      </c>
      <c r="E47" s="67" t="s">
        <v>655</v>
      </c>
      <c r="F47" s="67" t="s">
        <v>655</v>
      </c>
      <c r="G47" s="111" t="s">
        <v>655</v>
      </c>
      <c r="H47" s="114"/>
      <c r="I47" s="109"/>
      <c r="L47" s="154"/>
      <c r="M47" s="154"/>
      <c r="N47" s="154"/>
      <c r="O47" s="154"/>
      <c r="P47" s="154"/>
      <c r="Q47" s="154"/>
      <c r="R47" s="154"/>
      <c r="S47" s="154"/>
      <c r="T47" s="154"/>
      <c r="U47" s="154"/>
      <c r="W47" s="154"/>
      <c r="AA47" s="154"/>
      <c r="AB47" s="154"/>
    </row>
    <row r="48" spans="1:28" ht="25.5" customHeight="1">
      <c r="A48" s="66" t="s">
        <v>382</v>
      </c>
      <c r="B48" s="75" t="s">
        <v>45</v>
      </c>
      <c r="C48" s="74"/>
      <c r="D48" s="67">
        <v>228103890</v>
      </c>
      <c r="E48" s="67">
        <v>849969103</v>
      </c>
      <c r="F48" s="67">
        <v>256235930</v>
      </c>
      <c r="G48" s="111">
        <v>1093997653</v>
      </c>
      <c r="H48" s="114"/>
      <c r="I48" s="109"/>
      <c r="L48" s="154"/>
      <c r="M48" s="154"/>
      <c r="N48" s="154"/>
      <c r="O48" s="154"/>
      <c r="P48" s="154"/>
      <c r="Q48" s="154"/>
      <c r="R48" s="154"/>
      <c r="S48" s="154"/>
      <c r="T48" s="154"/>
      <c r="U48" s="154"/>
      <c r="W48" s="154"/>
      <c r="AA48" s="154"/>
      <c r="AB48" s="154"/>
    </row>
    <row r="49" spans="1:17">
      <c r="A49" s="65"/>
      <c r="B49" s="65"/>
      <c r="C49" s="65"/>
      <c r="D49" s="65"/>
      <c r="E49" s="65"/>
      <c r="F49" s="65"/>
      <c r="G49" s="259"/>
      <c r="H49" s="129"/>
      <c r="I49" s="130"/>
      <c r="L49" s="154"/>
      <c r="M49" s="154"/>
      <c r="N49" s="161"/>
      <c r="O49" s="161"/>
      <c r="P49" s="161"/>
      <c r="Q49" s="161"/>
    </row>
    <row r="51" spans="1:17" s="294" customFormat="1" ht="14.25">
      <c r="A51" s="135" t="s">
        <v>190</v>
      </c>
      <c r="B51" s="136"/>
      <c r="C51" s="137"/>
      <c r="D51" s="137"/>
      <c r="E51" s="138" t="s">
        <v>191</v>
      </c>
      <c r="F51" s="139"/>
      <c r="G51" s="139"/>
      <c r="H51" s="293"/>
    </row>
    <row r="52" spans="1:17" s="294" customFormat="1" ht="14.25">
      <c r="A52" s="136" t="s">
        <v>192</v>
      </c>
      <c r="B52" s="136"/>
      <c r="C52" s="137"/>
      <c r="D52" s="137"/>
      <c r="E52" s="137" t="s">
        <v>193</v>
      </c>
      <c r="F52" s="139"/>
      <c r="G52" s="139"/>
      <c r="H52" s="293"/>
    </row>
    <row r="53" spans="1:17" s="294" customFormat="1" ht="14.25">
      <c r="A53" s="136"/>
      <c r="B53" s="136"/>
      <c r="C53" s="137"/>
      <c r="D53" s="137"/>
      <c r="E53" s="137"/>
      <c r="F53" s="139"/>
      <c r="G53" s="139"/>
      <c r="H53" s="293"/>
    </row>
    <row r="54" spans="1:17" s="294" customFormat="1" ht="14.25">
      <c r="A54" s="136"/>
      <c r="B54" s="136"/>
      <c r="C54" s="137"/>
      <c r="D54" s="137"/>
      <c r="E54" s="137"/>
      <c r="F54" s="139"/>
      <c r="G54" s="139"/>
      <c r="H54" s="293"/>
    </row>
    <row r="55" spans="1:17" s="294" customFormat="1" ht="14.25">
      <c r="A55" s="136"/>
      <c r="B55" s="136"/>
      <c r="C55" s="137"/>
      <c r="D55" s="137"/>
      <c r="E55" s="137"/>
      <c r="F55" s="139"/>
      <c r="G55" s="139"/>
      <c r="H55" s="293"/>
    </row>
    <row r="56" spans="1:17" s="294" customFormat="1" ht="14.25">
      <c r="A56" s="136"/>
      <c r="B56" s="136"/>
      <c r="C56" s="137"/>
      <c r="D56" s="137"/>
      <c r="E56" s="137"/>
      <c r="F56" s="139"/>
      <c r="G56" s="139"/>
      <c r="H56" s="293"/>
    </row>
    <row r="57" spans="1:17" s="294" customFormat="1" ht="14.25">
      <c r="A57" s="136"/>
      <c r="B57" s="136"/>
      <c r="C57" s="137"/>
      <c r="D57" s="137"/>
      <c r="E57" s="137"/>
      <c r="F57" s="139"/>
      <c r="G57" s="139"/>
      <c r="H57" s="293"/>
    </row>
    <row r="58" spans="1:17" s="294" customFormat="1" ht="14.25">
      <c r="A58" s="136"/>
      <c r="B58" s="136"/>
      <c r="C58" s="137"/>
      <c r="D58" s="137"/>
      <c r="E58" s="137"/>
      <c r="F58" s="139"/>
      <c r="G58" s="139"/>
      <c r="H58" s="293"/>
    </row>
    <row r="59" spans="1:17" s="294" customFormat="1" ht="14.25">
      <c r="A59" s="140"/>
      <c r="B59" s="140"/>
      <c r="C59" s="137"/>
      <c r="D59" s="137"/>
      <c r="E59" s="141"/>
      <c r="F59" s="142"/>
      <c r="G59" s="139"/>
      <c r="H59" s="293"/>
    </row>
    <row r="60" spans="1:17" s="294" customFormat="1" ht="14.25">
      <c r="A60" s="135" t="s">
        <v>257</v>
      </c>
      <c r="B60" s="136"/>
      <c r="C60" s="137"/>
      <c r="D60" s="137"/>
      <c r="E60" s="138" t="s">
        <v>549</v>
      </c>
      <c r="F60" s="139"/>
      <c r="G60" s="139"/>
      <c r="H60" s="293"/>
    </row>
    <row r="61" spans="1:17" s="294" customFormat="1" ht="14.25">
      <c r="A61" s="135" t="s">
        <v>550</v>
      </c>
      <c r="B61" s="136"/>
      <c r="C61" s="137"/>
      <c r="D61" s="137"/>
      <c r="E61" s="138"/>
      <c r="F61" s="139"/>
      <c r="G61" s="139"/>
      <c r="H61" s="293"/>
    </row>
    <row r="62" spans="1:17" s="294" customFormat="1" ht="14.25">
      <c r="A62" s="127" t="s">
        <v>258</v>
      </c>
      <c r="B62" s="136"/>
      <c r="C62" s="137"/>
      <c r="D62" s="137"/>
      <c r="E62" s="137"/>
      <c r="F62" s="139"/>
      <c r="G62" s="139"/>
      <c r="H62" s="293"/>
    </row>
    <row r="63" spans="1:17">
      <c r="A63" s="128"/>
      <c r="B63" s="128"/>
      <c r="D63" s="127"/>
      <c r="E63" s="143"/>
      <c r="F63" s="127"/>
      <c r="G63" s="127"/>
      <c r="H63" s="144"/>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 right="0.22" top="0.49" bottom="0.54" header="0.3" footer="0.3"/>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1"/>
  <sheetViews>
    <sheetView view="pageBreakPreview" topLeftCell="A43" zoomScaleNormal="100" zoomScaleSheetLayoutView="100" workbookViewId="0">
      <selection activeCell="D53" sqref="D53:E59"/>
    </sheetView>
  </sheetViews>
  <sheetFormatPr defaultRowHeight="12.75"/>
  <cols>
    <col min="1" max="1" width="56" style="110" customWidth="1"/>
    <col min="2" max="2" width="10.28515625" style="110" customWidth="1"/>
    <col min="3" max="3" width="13.42578125" style="110" customWidth="1"/>
    <col min="4" max="4" width="29.85546875" style="110" customWidth="1"/>
    <col min="5" max="5" width="31.28515625" style="110" customWidth="1"/>
    <col min="6" max="6" width="24.5703125" style="244" customWidth="1"/>
    <col min="7" max="16384" width="9.140625" style="110"/>
  </cols>
  <sheetData>
    <row r="1" spans="1:9" ht="27" customHeight="1">
      <c r="A1" s="533" t="s">
        <v>252</v>
      </c>
      <c r="B1" s="533"/>
      <c r="C1" s="533"/>
      <c r="D1" s="533"/>
      <c r="E1" s="533"/>
    </row>
    <row r="2" spans="1:9" ht="35.25" customHeight="1">
      <c r="A2" s="534" t="s">
        <v>185</v>
      </c>
      <c r="B2" s="534"/>
      <c r="C2" s="534"/>
      <c r="D2" s="534"/>
      <c r="E2" s="534"/>
    </row>
    <row r="3" spans="1:9">
      <c r="A3" s="527" t="s">
        <v>194</v>
      </c>
      <c r="B3" s="527"/>
      <c r="C3" s="527"/>
      <c r="D3" s="527"/>
      <c r="E3" s="527"/>
    </row>
    <row r="4" spans="1:9" ht="19.5" customHeight="1">
      <c r="A4" s="527"/>
      <c r="B4" s="527"/>
      <c r="C4" s="527"/>
      <c r="D4" s="527"/>
      <c r="E4" s="527"/>
    </row>
    <row r="5" spans="1:9" s="305" customFormat="1">
      <c r="A5" s="535" t="str">
        <f>'ngay thang'!B10</f>
        <v>Tháng 5 năm 2020/May 2020</v>
      </c>
      <c r="B5" s="535"/>
      <c r="C5" s="535"/>
      <c r="D5" s="535"/>
      <c r="E5" s="535"/>
      <c r="F5" s="304"/>
    </row>
    <row r="6" spans="1:9">
      <c r="A6" s="119"/>
      <c r="B6" s="119"/>
      <c r="C6" s="119"/>
      <c r="D6" s="119"/>
      <c r="E6" s="119"/>
    </row>
    <row r="7" spans="1:9" ht="30" customHeight="1">
      <c r="A7" s="121" t="s">
        <v>263</v>
      </c>
      <c r="B7" s="523" t="s">
        <v>547</v>
      </c>
      <c r="C7" s="523"/>
      <c r="D7" s="523"/>
      <c r="E7" s="523"/>
    </row>
    <row r="8" spans="1:9" ht="30" customHeight="1">
      <c r="A8" s="124" t="s">
        <v>262</v>
      </c>
      <c r="B8" s="522" t="s">
        <v>264</v>
      </c>
      <c r="C8" s="522"/>
      <c r="D8" s="522"/>
      <c r="E8" s="522"/>
    </row>
    <row r="9" spans="1:9" ht="30" customHeight="1">
      <c r="A9" s="121" t="s">
        <v>265</v>
      </c>
      <c r="B9" s="523" t="s">
        <v>351</v>
      </c>
      <c r="C9" s="523"/>
      <c r="D9" s="523"/>
      <c r="E9" s="523"/>
    </row>
    <row r="10" spans="1:9" s="315" customFormat="1" ht="30" customHeight="1">
      <c r="A10" s="310" t="s">
        <v>394</v>
      </c>
      <c r="B10" s="524" t="str">
        <f>'ngay thang'!B14</f>
        <v>Ngày 03 tháng 06 năm 2020
03 Jun 2020</v>
      </c>
      <c r="C10" s="524"/>
      <c r="D10" s="524"/>
      <c r="E10" s="524"/>
      <c r="F10" s="244"/>
    </row>
    <row r="12" spans="1:9" s="127" customFormat="1" ht="30" customHeight="1">
      <c r="A12" s="65" t="s">
        <v>187</v>
      </c>
      <c r="B12" s="65" t="s">
        <v>188</v>
      </c>
      <c r="C12" s="145" t="s">
        <v>189</v>
      </c>
      <c r="D12" s="145" t="str">
        <f>'ngay thang'!B16</f>
        <v>KỲ BÁO CÁO/ THIS PERIOD
31/05/2020</v>
      </c>
      <c r="E12" s="145" t="str">
        <f>'ngay thang'!C16</f>
        <v>KỲ TRƯỚC/ LAST PERIOD
30/04/2020</v>
      </c>
      <c r="F12" s="245"/>
    </row>
    <row r="13" spans="1:9" s="127" customFormat="1" ht="25.5">
      <c r="A13" s="146" t="s">
        <v>396</v>
      </c>
      <c r="B13" s="146" t="s">
        <v>46</v>
      </c>
      <c r="C13" s="147"/>
      <c r="D13" s="266"/>
      <c r="E13" s="265"/>
      <c r="F13" s="245"/>
    </row>
    <row r="14" spans="1:9" s="127" customFormat="1" ht="25.5">
      <c r="A14" s="146" t="s">
        <v>397</v>
      </c>
      <c r="B14" s="148" t="s">
        <v>0</v>
      </c>
      <c r="C14" s="149"/>
      <c r="D14" s="265">
        <v>5000929019</v>
      </c>
      <c r="E14" s="265">
        <v>8685697466</v>
      </c>
      <c r="F14" s="245"/>
      <c r="G14" s="150"/>
      <c r="H14" s="150"/>
      <c r="I14" s="150"/>
    </row>
    <row r="15" spans="1:9" s="127" customFormat="1" ht="25.5">
      <c r="A15" s="151" t="s">
        <v>398</v>
      </c>
      <c r="B15" s="152" t="s">
        <v>47</v>
      </c>
      <c r="C15" s="153"/>
      <c r="D15" s="266">
        <v>1000929019</v>
      </c>
      <c r="E15" s="266">
        <v>3685697466</v>
      </c>
      <c r="F15" s="245"/>
      <c r="G15" s="150"/>
      <c r="H15" s="150"/>
      <c r="I15" s="150"/>
    </row>
    <row r="16" spans="1:9" s="127" customFormat="1" ht="25.5">
      <c r="A16" s="151" t="s">
        <v>399</v>
      </c>
      <c r="B16" s="152" t="s">
        <v>48</v>
      </c>
      <c r="C16" s="153"/>
      <c r="D16" s="266">
        <v>4000000000</v>
      </c>
      <c r="E16" s="266">
        <v>5000000000</v>
      </c>
      <c r="F16" s="245"/>
      <c r="G16" s="150"/>
      <c r="H16" s="150"/>
      <c r="I16" s="150"/>
    </row>
    <row r="17" spans="1:9" s="127" customFormat="1" ht="25.5">
      <c r="A17" s="146" t="s">
        <v>400</v>
      </c>
      <c r="B17" s="148" t="s">
        <v>1</v>
      </c>
      <c r="C17" s="155"/>
      <c r="D17" s="267">
        <v>31056981525</v>
      </c>
      <c r="E17" s="267">
        <v>29600774873</v>
      </c>
      <c r="F17" s="245"/>
      <c r="G17" s="150"/>
      <c r="H17" s="150"/>
      <c r="I17" s="150"/>
    </row>
    <row r="18" spans="1:9" s="127" customFormat="1" ht="25.5">
      <c r="A18" s="151" t="s">
        <v>401</v>
      </c>
      <c r="B18" s="152" t="s">
        <v>2</v>
      </c>
      <c r="C18" s="153"/>
      <c r="D18" s="266">
        <v>31056981525</v>
      </c>
      <c r="E18" s="266">
        <v>29600774873</v>
      </c>
      <c r="F18" s="245"/>
      <c r="G18" s="150"/>
      <c r="H18" s="150"/>
      <c r="I18" s="150"/>
    </row>
    <row r="19" spans="1:9" s="127" customFormat="1" ht="25.5">
      <c r="A19" s="151" t="s">
        <v>326</v>
      </c>
      <c r="B19" s="152">
        <v>121.1</v>
      </c>
      <c r="C19" s="153"/>
      <c r="D19" s="266"/>
      <c r="E19" s="266"/>
      <c r="F19" s="245"/>
      <c r="G19" s="150"/>
      <c r="H19" s="150"/>
      <c r="I19" s="150"/>
    </row>
    <row r="20" spans="1:9" s="127" customFormat="1" ht="25.5">
      <c r="A20" s="151" t="s">
        <v>327</v>
      </c>
      <c r="B20" s="152">
        <v>121.2</v>
      </c>
      <c r="C20" s="153"/>
      <c r="D20" s="266">
        <v>19054527805</v>
      </c>
      <c r="E20" s="266">
        <v>17598321153</v>
      </c>
      <c r="F20" s="245"/>
      <c r="G20" s="150"/>
      <c r="H20" s="150"/>
      <c r="I20" s="150"/>
    </row>
    <row r="21" spans="1:9" s="127" customFormat="1" ht="25.5">
      <c r="A21" s="151" t="s">
        <v>328</v>
      </c>
      <c r="B21" s="152">
        <v>121.3</v>
      </c>
      <c r="C21" s="153"/>
      <c r="D21" s="266"/>
      <c r="E21" s="266"/>
      <c r="F21" s="245"/>
      <c r="G21" s="150"/>
      <c r="H21" s="150"/>
      <c r="I21" s="150"/>
    </row>
    <row r="22" spans="1:9" s="127" customFormat="1" ht="25.5">
      <c r="A22" s="151" t="s">
        <v>329</v>
      </c>
      <c r="B22" s="152">
        <v>121.4</v>
      </c>
      <c r="C22" s="153"/>
      <c r="D22" s="266">
        <v>12002453720</v>
      </c>
      <c r="E22" s="266">
        <v>12002453720</v>
      </c>
      <c r="F22" s="245"/>
      <c r="G22" s="150"/>
      <c r="H22" s="150"/>
      <c r="I22" s="150"/>
    </row>
    <row r="23" spans="1:9" s="127" customFormat="1" ht="25.5">
      <c r="A23" s="151" t="s">
        <v>402</v>
      </c>
      <c r="B23" s="152" t="s">
        <v>49</v>
      </c>
      <c r="C23" s="156"/>
      <c r="D23" s="266"/>
      <c r="E23" s="266"/>
      <c r="F23" s="246"/>
      <c r="G23" s="150"/>
      <c r="H23" s="150"/>
      <c r="I23" s="150"/>
    </row>
    <row r="24" spans="1:9" s="127" customFormat="1" ht="25.5">
      <c r="A24" s="146" t="s">
        <v>403</v>
      </c>
      <c r="B24" s="158" t="s">
        <v>3</v>
      </c>
      <c r="C24" s="149"/>
      <c r="D24" s="267">
        <v>1016770418</v>
      </c>
      <c r="E24" s="267">
        <v>687632476</v>
      </c>
      <c r="F24" s="246"/>
      <c r="G24" s="150"/>
      <c r="H24" s="150"/>
      <c r="I24" s="150"/>
    </row>
    <row r="25" spans="1:9" s="127" customFormat="1" ht="25.5">
      <c r="A25" s="151" t="s">
        <v>404</v>
      </c>
      <c r="B25" s="152" t="s">
        <v>4</v>
      </c>
      <c r="C25" s="156"/>
      <c r="D25" s="266"/>
      <c r="E25" s="266"/>
      <c r="F25" s="246"/>
      <c r="G25" s="150"/>
      <c r="H25" s="150"/>
      <c r="I25" s="150"/>
    </row>
    <row r="26" spans="1:9" s="127" customFormat="1" ht="25.5">
      <c r="A26" s="151" t="s">
        <v>405</v>
      </c>
      <c r="B26" s="159" t="s">
        <v>268</v>
      </c>
      <c r="C26" s="156"/>
      <c r="D26" s="266"/>
      <c r="E26" s="266"/>
      <c r="F26" s="246"/>
      <c r="G26" s="150"/>
      <c r="H26" s="150"/>
      <c r="I26" s="150"/>
    </row>
    <row r="27" spans="1:9" s="127" customFormat="1" ht="25.5">
      <c r="A27" s="151" t="s">
        <v>406</v>
      </c>
      <c r="B27" s="152" t="s">
        <v>50</v>
      </c>
      <c r="C27" s="153"/>
      <c r="D27" s="266">
        <v>1016770418</v>
      </c>
      <c r="E27" s="266">
        <v>687632476</v>
      </c>
      <c r="F27" s="245"/>
      <c r="G27" s="150"/>
      <c r="H27" s="150"/>
      <c r="I27" s="150"/>
    </row>
    <row r="28" spans="1:9" s="127" customFormat="1" ht="25.5">
      <c r="A28" s="151" t="s">
        <v>407</v>
      </c>
      <c r="B28" s="152" t="s">
        <v>51</v>
      </c>
      <c r="C28" s="153"/>
      <c r="D28" s="266"/>
      <c r="E28" s="266"/>
      <c r="F28" s="245"/>
      <c r="G28" s="150"/>
      <c r="H28" s="150"/>
      <c r="I28" s="150"/>
    </row>
    <row r="29" spans="1:9" s="127" customFormat="1" ht="42" customHeight="1">
      <c r="A29" s="151" t="s">
        <v>408</v>
      </c>
      <c r="B29" s="152" t="s">
        <v>269</v>
      </c>
      <c r="C29" s="153"/>
      <c r="D29" s="266"/>
      <c r="E29" s="266"/>
      <c r="F29" s="245"/>
      <c r="G29" s="150"/>
      <c r="H29" s="150"/>
      <c r="I29" s="150"/>
    </row>
    <row r="30" spans="1:9" s="127" customFormat="1" ht="25.5">
      <c r="A30" s="151" t="s">
        <v>409</v>
      </c>
      <c r="B30" s="152" t="s">
        <v>52</v>
      </c>
      <c r="C30" s="153"/>
      <c r="D30" s="266">
        <v>1016770418</v>
      </c>
      <c r="E30" s="266">
        <v>687632476</v>
      </c>
      <c r="F30" s="245"/>
      <c r="G30" s="150"/>
      <c r="H30" s="150"/>
      <c r="I30" s="150"/>
    </row>
    <row r="31" spans="1:9" s="127" customFormat="1" ht="25.5">
      <c r="A31" s="151" t="s">
        <v>410</v>
      </c>
      <c r="B31" s="152" t="s">
        <v>53</v>
      </c>
      <c r="C31" s="153"/>
      <c r="D31" s="266"/>
      <c r="E31" s="266"/>
      <c r="F31" s="245"/>
      <c r="G31" s="150"/>
      <c r="H31" s="150"/>
      <c r="I31" s="150"/>
    </row>
    <row r="32" spans="1:9" s="127" customFormat="1" ht="25.5">
      <c r="A32" s="151" t="s">
        <v>411</v>
      </c>
      <c r="B32" s="152" t="s">
        <v>54</v>
      </c>
      <c r="C32" s="153"/>
      <c r="D32" s="266"/>
      <c r="E32" s="266"/>
      <c r="F32" s="245"/>
      <c r="G32" s="150"/>
      <c r="H32" s="150"/>
      <c r="I32" s="150"/>
    </row>
    <row r="33" spans="1:9" s="127" customFormat="1" ht="25.5">
      <c r="A33" s="146" t="s">
        <v>412</v>
      </c>
      <c r="B33" s="148" t="s">
        <v>55</v>
      </c>
      <c r="C33" s="155"/>
      <c r="D33" s="267">
        <v>37074680962</v>
      </c>
      <c r="E33" s="267">
        <v>38974104815</v>
      </c>
      <c r="F33" s="245">
        <v>0</v>
      </c>
      <c r="G33" s="150"/>
      <c r="H33" s="150"/>
      <c r="I33" s="150"/>
    </row>
    <row r="34" spans="1:9" s="127" customFormat="1" ht="25.5">
      <c r="A34" s="146" t="s">
        <v>413</v>
      </c>
      <c r="B34" s="148" t="s">
        <v>56</v>
      </c>
      <c r="C34" s="155"/>
      <c r="D34" s="267"/>
      <c r="E34" s="267"/>
      <c r="F34" s="245"/>
      <c r="G34" s="150"/>
      <c r="H34" s="150"/>
      <c r="I34" s="150"/>
    </row>
    <row r="35" spans="1:9" s="127" customFormat="1" ht="25.5">
      <c r="A35" s="151" t="s">
        <v>414</v>
      </c>
      <c r="B35" s="152" t="s">
        <v>6</v>
      </c>
      <c r="C35" s="153"/>
      <c r="D35" s="266"/>
      <c r="E35" s="266"/>
      <c r="F35" s="245"/>
      <c r="G35" s="150"/>
      <c r="H35" s="150"/>
      <c r="I35" s="150"/>
    </row>
    <row r="36" spans="1:9" s="127" customFormat="1" ht="25.5">
      <c r="A36" s="151" t="s">
        <v>415</v>
      </c>
      <c r="B36" s="152" t="s">
        <v>7</v>
      </c>
      <c r="C36" s="153"/>
      <c r="D36" s="266"/>
      <c r="E36" s="266"/>
      <c r="F36" s="245"/>
      <c r="G36" s="150"/>
      <c r="H36" s="150"/>
      <c r="I36" s="150"/>
    </row>
    <row r="37" spans="1:9" s="127" customFormat="1" ht="51">
      <c r="A37" s="151" t="s">
        <v>416</v>
      </c>
      <c r="B37" s="152" t="s">
        <v>57</v>
      </c>
      <c r="C37" s="153"/>
      <c r="D37" s="266"/>
      <c r="E37" s="268"/>
      <c r="F37" s="245"/>
      <c r="G37" s="150"/>
      <c r="H37" s="150"/>
      <c r="I37" s="150"/>
    </row>
    <row r="38" spans="1:9" s="127" customFormat="1" ht="25.5">
      <c r="A38" s="151" t="s">
        <v>417</v>
      </c>
      <c r="B38" s="152" t="s">
        <v>8</v>
      </c>
      <c r="C38" s="153"/>
      <c r="D38" s="268">
        <v>4807219</v>
      </c>
      <c r="E38" s="268">
        <v>8078669</v>
      </c>
      <c r="F38" s="245"/>
      <c r="G38" s="150"/>
      <c r="H38" s="150"/>
      <c r="I38" s="150"/>
    </row>
    <row r="39" spans="1:9" s="127" customFormat="1" ht="25.5">
      <c r="A39" s="151" t="s">
        <v>418</v>
      </c>
      <c r="B39" s="152" t="s">
        <v>9</v>
      </c>
      <c r="C39" s="153"/>
      <c r="D39" s="266"/>
      <c r="E39" s="266"/>
      <c r="F39" s="245"/>
      <c r="G39" s="150"/>
      <c r="H39" s="150"/>
      <c r="I39" s="150"/>
    </row>
    <row r="40" spans="1:9" s="127" customFormat="1" ht="25.5">
      <c r="A40" s="151" t="s">
        <v>419</v>
      </c>
      <c r="B40" s="152" t="s">
        <v>58</v>
      </c>
      <c r="C40" s="153"/>
      <c r="D40" s="266">
        <v>94445329</v>
      </c>
      <c r="E40" s="266">
        <v>66573745</v>
      </c>
      <c r="F40" s="245"/>
      <c r="G40" s="150"/>
      <c r="H40" s="150"/>
      <c r="I40" s="150"/>
    </row>
    <row r="41" spans="1:9" s="127" customFormat="1" ht="25.5">
      <c r="A41" s="151" t="s">
        <v>420</v>
      </c>
      <c r="B41" s="152" t="s">
        <v>59</v>
      </c>
      <c r="C41" s="153"/>
      <c r="D41" s="266">
        <v>588000000</v>
      </c>
      <c r="E41" s="266">
        <v>149000000</v>
      </c>
      <c r="F41" s="245"/>
      <c r="G41" s="150"/>
      <c r="H41" s="150"/>
      <c r="I41" s="150"/>
    </row>
    <row r="42" spans="1:9" s="127" customFormat="1" ht="25.5">
      <c r="A42" s="151" t="s">
        <v>421</v>
      </c>
      <c r="B42" s="152" t="s">
        <v>10</v>
      </c>
      <c r="C42" s="153"/>
      <c r="D42" s="266">
        <v>104</v>
      </c>
      <c r="E42" s="266">
        <v>104</v>
      </c>
      <c r="F42" s="245"/>
      <c r="G42" s="150"/>
      <c r="H42" s="150"/>
      <c r="I42" s="150"/>
    </row>
    <row r="43" spans="1:9" s="127" customFormat="1" ht="25.5">
      <c r="A43" s="151" t="s">
        <v>422</v>
      </c>
      <c r="B43" s="152" t="s">
        <v>60</v>
      </c>
      <c r="C43" s="153"/>
      <c r="D43" s="266">
        <v>90423857</v>
      </c>
      <c r="E43" s="266">
        <v>139966175</v>
      </c>
      <c r="F43" s="245"/>
      <c r="G43" s="150"/>
      <c r="H43" s="150"/>
      <c r="I43" s="150"/>
    </row>
    <row r="44" spans="1:9" s="127" customFormat="1" ht="25.5">
      <c r="A44" s="151" t="s">
        <v>423</v>
      </c>
      <c r="B44" s="152" t="s">
        <v>61</v>
      </c>
      <c r="C44" s="153"/>
      <c r="D44" s="266"/>
      <c r="E44" s="266">
        <v>348579</v>
      </c>
      <c r="F44" s="245"/>
      <c r="G44" s="150"/>
      <c r="H44" s="150"/>
      <c r="I44" s="150"/>
    </row>
    <row r="45" spans="1:9" s="127" customFormat="1" ht="25.5">
      <c r="A45" s="146" t="s">
        <v>424</v>
      </c>
      <c r="B45" s="148" t="s">
        <v>5</v>
      </c>
      <c r="C45" s="155"/>
      <c r="D45" s="267">
        <v>777676509</v>
      </c>
      <c r="E45" s="267">
        <v>363967272</v>
      </c>
      <c r="F45" s="245">
        <v>0</v>
      </c>
      <c r="G45" s="150"/>
      <c r="H45" s="150"/>
      <c r="I45" s="150"/>
    </row>
    <row r="46" spans="1:9" s="127" customFormat="1" ht="38.25">
      <c r="A46" s="146" t="s">
        <v>425</v>
      </c>
      <c r="B46" s="148" t="s">
        <v>11</v>
      </c>
      <c r="C46" s="155"/>
      <c r="D46" s="267">
        <v>36297004453</v>
      </c>
      <c r="E46" s="267">
        <v>38610137543</v>
      </c>
      <c r="F46" s="245">
        <v>0</v>
      </c>
      <c r="G46" s="150"/>
      <c r="H46" s="150"/>
      <c r="I46" s="150"/>
    </row>
    <row r="47" spans="1:9" s="127" customFormat="1" ht="25.5">
      <c r="A47" s="151" t="s">
        <v>426</v>
      </c>
      <c r="B47" s="152" t="s">
        <v>12</v>
      </c>
      <c r="C47" s="153"/>
      <c r="D47" s="266">
        <v>33357722300</v>
      </c>
      <c r="E47" s="266">
        <v>35710778800</v>
      </c>
      <c r="F47" s="245"/>
      <c r="G47" s="150"/>
      <c r="H47" s="150"/>
      <c r="I47" s="150"/>
    </row>
    <row r="48" spans="1:9" s="127" customFormat="1" ht="25.5">
      <c r="A48" s="151" t="s">
        <v>427</v>
      </c>
      <c r="B48" s="152" t="s">
        <v>13</v>
      </c>
      <c r="C48" s="153"/>
      <c r="D48" s="266">
        <v>788607073400</v>
      </c>
      <c r="E48" s="266">
        <v>779922578900</v>
      </c>
      <c r="F48" s="245"/>
      <c r="G48" s="150"/>
      <c r="H48" s="150"/>
      <c r="I48" s="150"/>
    </row>
    <row r="49" spans="1:9" s="127" customFormat="1" ht="25.5">
      <c r="A49" s="151" t="s">
        <v>428</v>
      </c>
      <c r="B49" s="152" t="s">
        <v>62</v>
      </c>
      <c r="C49" s="153"/>
      <c r="D49" s="266">
        <v>-755249351100</v>
      </c>
      <c r="E49" s="266">
        <v>-744211800100</v>
      </c>
      <c r="F49" s="245"/>
      <c r="G49" s="150"/>
      <c r="H49" s="150"/>
      <c r="I49" s="150"/>
    </row>
    <row r="50" spans="1:9" s="127" customFormat="1" ht="25.5">
      <c r="A50" s="151" t="s">
        <v>429</v>
      </c>
      <c r="B50" s="152" t="s">
        <v>63</v>
      </c>
      <c r="C50" s="153"/>
      <c r="D50" s="266">
        <v>-1134771748</v>
      </c>
      <c r="E50" s="266">
        <v>-946591268</v>
      </c>
      <c r="F50" s="245"/>
      <c r="G50" s="150"/>
      <c r="H50" s="150"/>
      <c r="I50" s="150"/>
    </row>
    <row r="51" spans="1:9" s="127" customFormat="1" ht="25.5">
      <c r="A51" s="151" t="s">
        <v>430</v>
      </c>
      <c r="B51" s="152" t="s">
        <v>14</v>
      </c>
      <c r="C51" s="153"/>
      <c r="D51" s="266">
        <v>4074053901</v>
      </c>
      <c r="E51" s="266">
        <v>3845950011</v>
      </c>
      <c r="F51" s="320">
        <f>D51-E51-BCthunhap!D48</f>
        <v>0</v>
      </c>
      <c r="G51" s="150"/>
      <c r="H51" s="150"/>
      <c r="I51" s="150"/>
    </row>
    <row r="52" spans="1:9" s="127" customFormat="1" ht="38.25">
      <c r="A52" s="146" t="s">
        <v>431</v>
      </c>
      <c r="B52" s="148" t="s">
        <v>15</v>
      </c>
      <c r="C52" s="155"/>
      <c r="D52" s="321">
        <v>10881.13</v>
      </c>
      <c r="E52" s="321">
        <v>10811.9</v>
      </c>
      <c r="F52" s="245">
        <v>0</v>
      </c>
      <c r="G52" s="150"/>
      <c r="H52" s="150"/>
      <c r="I52" s="150"/>
    </row>
    <row r="53" spans="1:9" s="127" customFormat="1" ht="25.5">
      <c r="A53" s="146" t="s">
        <v>432</v>
      </c>
      <c r="B53" s="148" t="s">
        <v>64</v>
      </c>
      <c r="C53" s="155"/>
      <c r="D53" s="321"/>
      <c r="E53" s="321"/>
      <c r="F53" s="245"/>
      <c r="G53" s="150"/>
      <c r="H53" s="150"/>
      <c r="I53" s="150"/>
    </row>
    <row r="54" spans="1:9" s="127" customFormat="1" ht="28.5" customHeight="1">
      <c r="A54" s="151" t="s">
        <v>433</v>
      </c>
      <c r="B54" s="152" t="s">
        <v>65</v>
      </c>
      <c r="C54" s="153"/>
      <c r="D54" s="322"/>
      <c r="E54" s="322"/>
      <c r="F54" s="245"/>
      <c r="G54" s="150"/>
      <c r="H54" s="150"/>
      <c r="I54" s="150"/>
    </row>
    <row r="55" spans="1:9" s="127" customFormat="1" ht="38.25">
      <c r="A55" s="151" t="s">
        <v>434</v>
      </c>
      <c r="B55" s="152" t="s">
        <v>66</v>
      </c>
      <c r="C55" s="153"/>
      <c r="D55" s="322"/>
      <c r="E55" s="322"/>
      <c r="F55" s="245"/>
      <c r="G55" s="150"/>
      <c r="H55" s="150"/>
      <c r="I55" s="150"/>
    </row>
    <row r="56" spans="1:9" s="127" customFormat="1" ht="29.25" customHeight="1">
      <c r="A56" s="146" t="s">
        <v>435</v>
      </c>
      <c r="B56" s="148" t="s">
        <v>67</v>
      </c>
      <c r="C56" s="155"/>
      <c r="D56" s="321"/>
      <c r="E56" s="321"/>
      <c r="F56" s="245"/>
      <c r="G56" s="150"/>
      <c r="H56" s="150"/>
      <c r="I56" s="150"/>
    </row>
    <row r="57" spans="1:9" s="127" customFormat="1" ht="25.5">
      <c r="A57" s="151" t="s">
        <v>436</v>
      </c>
      <c r="B57" s="152" t="s">
        <v>68</v>
      </c>
      <c r="C57" s="153"/>
      <c r="D57" s="322"/>
      <c r="E57" s="322"/>
      <c r="F57" s="245"/>
      <c r="G57" s="150"/>
      <c r="H57" s="150"/>
      <c r="I57" s="150"/>
    </row>
    <row r="58" spans="1:9" s="127" customFormat="1" ht="25.5">
      <c r="A58" s="151" t="s">
        <v>437</v>
      </c>
      <c r="B58" s="152" t="s">
        <v>69</v>
      </c>
      <c r="C58" s="153"/>
      <c r="D58" s="322"/>
      <c r="E58" s="322"/>
      <c r="F58" s="245"/>
      <c r="G58" s="150"/>
      <c r="H58" s="150"/>
      <c r="I58" s="150"/>
    </row>
    <row r="59" spans="1:9" s="127" customFormat="1" ht="25.5">
      <c r="A59" s="151" t="s">
        <v>438</v>
      </c>
      <c r="B59" s="152" t="s">
        <v>70</v>
      </c>
      <c r="C59" s="153"/>
      <c r="D59" s="322"/>
      <c r="E59" s="322"/>
      <c r="F59" s="245"/>
      <c r="G59" s="150"/>
      <c r="H59" s="150"/>
      <c r="I59" s="150"/>
    </row>
    <row r="60" spans="1:9" s="127" customFormat="1" ht="25.5">
      <c r="A60" s="151" t="s">
        <v>439</v>
      </c>
      <c r="B60" s="152" t="s">
        <v>71</v>
      </c>
      <c r="C60" s="153"/>
      <c r="D60" s="323">
        <v>3335772.23</v>
      </c>
      <c r="E60" s="322">
        <v>3571077.88</v>
      </c>
      <c r="F60" s="245">
        <v>0</v>
      </c>
      <c r="G60" s="150"/>
      <c r="H60" s="150"/>
      <c r="I60" s="150"/>
    </row>
    <row r="61" spans="1:9" s="127" customFormat="1">
      <c r="A61" s="227"/>
      <c r="B61" s="228"/>
      <c r="C61" s="65"/>
      <c r="D61" s="229"/>
      <c r="E61" s="229"/>
      <c r="F61" s="245"/>
      <c r="G61" s="161"/>
    </row>
    <row r="62" spans="1:9" s="127" customFormat="1">
      <c r="A62" s="162"/>
      <c r="B62" s="120"/>
      <c r="C62" s="120"/>
      <c r="D62" s="163"/>
      <c r="E62" s="163"/>
      <c r="F62" s="245"/>
    </row>
    <row r="63" spans="1:9" s="127" customFormat="1">
      <c r="A63" s="135" t="s">
        <v>190</v>
      </c>
      <c r="B63" s="136"/>
      <c r="C63" s="137"/>
      <c r="D63" s="138" t="s">
        <v>191</v>
      </c>
      <c r="E63" s="138"/>
      <c r="F63" s="245"/>
    </row>
    <row r="64" spans="1:9" s="127" customFormat="1">
      <c r="A64" s="230" t="s">
        <v>192</v>
      </c>
      <c r="B64" s="136"/>
      <c r="C64" s="137"/>
      <c r="D64" s="231" t="s">
        <v>193</v>
      </c>
      <c r="E64" s="231"/>
      <c r="F64" s="245"/>
    </row>
    <row r="65" spans="1:6" s="127" customFormat="1">
      <c r="A65" s="136"/>
      <c r="B65" s="136"/>
      <c r="C65" s="137"/>
      <c r="D65" s="137"/>
      <c r="E65" s="137"/>
      <c r="F65" s="245"/>
    </row>
    <row r="66" spans="1:6" s="127" customFormat="1">
      <c r="A66" s="136"/>
      <c r="B66" s="136"/>
      <c r="C66" s="137"/>
      <c r="D66" s="137"/>
      <c r="E66" s="137"/>
      <c r="F66" s="245"/>
    </row>
    <row r="67" spans="1:6" s="127" customFormat="1">
      <c r="A67" s="136"/>
      <c r="B67" s="136"/>
      <c r="C67" s="137"/>
      <c r="D67" s="137"/>
      <c r="E67" s="137"/>
      <c r="F67" s="245"/>
    </row>
    <row r="68" spans="1:6" s="127" customFormat="1">
      <c r="A68" s="136"/>
      <c r="B68" s="136"/>
      <c r="C68" s="137"/>
      <c r="D68" s="137"/>
      <c r="E68" s="137"/>
      <c r="F68" s="245"/>
    </row>
    <row r="69" spans="1:6" s="127" customFormat="1">
      <c r="A69" s="136"/>
      <c r="B69" s="136"/>
      <c r="C69" s="137"/>
      <c r="D69" s="137"/>
      <c r="E69" s="137"/>
      <c r="F69" s="245"/>
    </row>
    <row r="70" spans="1:6" s="127" customFormat="1">
      <c r="A70" s="136"/>
      <c r="B70" s="136"/>
      <c r="C70" s="137"/>
      <c r="D70" s="137"/>
      <c r="E70" s="137"/>
      <c r="F70" s="245"/>
    </row>
    <row r="71" spans="1:6" s="127" customFormat="1">
      <c r="A71" s="140"/>
      <c r="B71" s="140"/>
      <c r="C71" s="137"/>
      <c r="D71" s="141"/>
      <c r="E71" s="141"/>
      <c r="F71" s="245"/>
    </row>
    <row r="72" spans="1:6" s="127" customFormat="1">
      <c r="A72" s="135" t="s">
        <v>257</v>
      </c>
      <c r="B72" s="136"/>
      <c r="C72" s="137"/>
      <c r="D72" s="234" t="s">
        <v>549</v>
      </c>
      <c r="E72" s="138"/>
      <c r="F72" s="245"/>
    </row>
    <row r="73" spans="1:6" s="127" customFormat="1">
      <c r="A73" s="135" t="s">
        <v>550</v>
      </c>
      <c r="B73" s="136"/>
      <c r="C73" s="137"/>
      <c r="D73" s="138"/>
      <c r="E73" s="138"/>
      <c r="F73" s="245"/>
    </row>
    <row r="74" spans="1:6" s="127" customFormat="1">
      <c r="A74" s="127" t="s">
        <v>258</v>
      </c>
      <c r="B74" s="136"/>
      <c r="C74" s="137"/>
      <c r="D74" s="137"/>
      <c r="E74" s="137"/>
      <c r="F74" s="245"/>
    </row>
    <row r="75" spans="1:6" s="127" customFormat="1">
      <c r="A75" s="128"/>
      <c r="B75" s="128"/>
      <c r="E75" s="143"/>
      <c r="F75" s="245"/>
    </row>
    <row r="76" spans="1:6" s="127" customFormat="1">
      <c r="A76" s="128"/>
      <c r="B76" s="128"/>
      <c r="E76" s="143"/>
      <c r="F76" s="245"/>
    </row>
    <row r="77" spans="1:6" s="127" customFormat="1">
      <c r="A77" s="532"/>
      <c r="B77" s="532"/>
      <c r="C77" s="232"/>
      <c r="D77" s="532"/>
      <c r="E77" s="532"/>
      <c r="F77" s="245"/>
    </row>
    <row r="78" spans="1:6" s="127" customFormat="1">
      <c r="A78" s="530"/>
      <c r="B78" s="530"/>
      <c r="C78" s="172"/>
      <c r="D78" s="530"/>
      <c r="E78" s="530"/>
      <c r="F78" s="245"/>
    </row>
    <row r="79" spans="1:6" s="127" customFormat="1" ht="13.15" customHeight="1">
      <c r="A79" s="531"/>
      <c r="B79" s="531"/>
      <c r="C79" s="173"/>
      <c r="D79" s="529"/>
      <c r="E79" s="529"/>
      <c r="F79" s="245"/>
    </row>
    <row r="80" spans="1:6" s="127" customFormat="1">
      <c r="F80" s="245"/>
    </row>
    <row r="81" spans="6:6" s="127" customFormat="1">
      <c r="F81" s="245"/>
    </row>
    <row r="82" spans="6:6" s="127" customFormat="1">
      <c r="F82" s="245"/>
    </row>
    <row r="83" spans="6:6" s="127" customFormat="1">
      <c r="F83" s="245"/>
    </row>
    <row r="84" spans="6:6" s="127" customFormat="1">
      <c r="F84" s="245"/>
    </row>
    <row r="85" spans="6:6" s="127" customFormat="1">
      <c r="F85" s="245"/>
    </row>
    <row r="86" spans="6:6" s="127" customFormat="1">
      <c r="F86" s="245"/>
    </row>
    <row r="87" spans="6:6" s="127" customFormat="1">
      <c r="F87" s="245"/>
    </row>
    <row r="88" spans="6:6" s="127" customFormat="1">
      <c r="F88" s="245"/>
    </row>
    <row r="89" spans="6:6" s="127" customFormat="1">
      <c r="F89" s="245"/>
    </row>
    <row r="90" spans="6:6" s="127" customFormat="1">
      <c r="F90" s="245"/>
    </row>
    <row r="91" spans="6:6" s="127" customFormat="1">
      <c r="F91" s="245"/>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paperSize="9" scale="6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3"/>
  <sheetViews>
    <sheetView view="pageBreakPreview" topLeftCell="A14" zoomScale="85" zoomScaleNormal="100" zoomScaleSheetLayoutView="85" workbookViewId="0">
      <selection activeCell="D14" sqref="D14:E14 D16:F16 D20:F20 F22 D23:F23 D26:F30 D32:F35 F37 D39:F39 F41 F48 E50:E52 D50:D53 F50:F53"/>
    </sheetView>
  </sheetViews>
  <sheetFormatPr defaultRowHeight="15"/>
  <cols>
    <col min="1" max="1" width="9.28515625" style="175" bestFit="1" customWidth="1"/>
    <col min="2" max="2" width="50" style="175" customWidth="1"/>
    <col min="3" max="3" width="13.5703125" style="175" customWidth="1"/>
    <col min="4" max="4" width="22.5703125" style="201" customWidth="1"/>
    <col min="5" max="5" width="22" style="201" customWidth="1"/>
    <col min="6" max="6" width="23.5703125" style="180" customWidth="1"/>
    <col min="7" max="7" width="18" style="175" hidden="1" customWidth="1"/>
    <col min="8" max="8" width="18.85546875" style="175" hidden="1" customWidth="1"/>
    <col min="9" max="9" width="0" style="175" hidden="1" customWidth="1"/>
    <col min="10" max="10" width="11.7109375" style="175" bestFit="1" customWidth="1"/>
    <col min="11" max="16384" width="9.140625" style="175"/>
  </cols>
  <sheetData>
    <row r="1" spans="1:9" ht="23.25" customHeight="1">
      <c r="A1" s="536" t="s">
        <v>554</v>
      </c>
      <c r="B1" s="536"/>
      <c r="C1" s="536"/>
      <c r="D1" s="536"/>
      <c r="E1" s="536"/>
      <c r="F1" s="536"/>
    </row>
    <row r="2" spans="1:9" ht="25.5" customHeight="1">
      <c r="A2" s="537" t="s">
        <v>555</v>
      </c>
      <c r="B2" s="537"/>
      <c r="C2" s="537"/>
      <c r="D2" s="537"/>
      <c r="E2" s="537"/>
      <c r="F2" s="537"/>
    </row>
    <row r="3" spans="1:9" ht="15" customHeight="1">
      <c r="A3" s="527" t="s">
        <v>321</v>
      </c>
      <c r="B3" s="527"/>
      <c r="C3" s="527"/>
      <c r="D3" s="527"/>
      <c r="E3" s="527"/>
      <c r="F3" s="527"/>
    </row>
    <row r="4" spans="1:9">
      <c r="A4" s="527"/>
      <c r="B4" s="527"/>
      <c r="C4" s="527"/>
      <c r="D4" s="527"/>
      <c r="E4" s="527"/>
      <c r="F4" s="527"/>
    </row>
    <row r="5" spans="1:9">
      <c r="A5" s="538" t="str">
        <f>'ngay thang'!B12</f>
        <v>Tại ngày 31 tháng 05 năm 2020/As at 31 May 2020</v>
      </c>
      <c r="B5" s="538"/>
      <c r="C5" s="538"/>
      <c r="D5" s="538"/>
      <c r="E5" s="538"/>
      <c r="F5" s="538"/>
    </row>
    <row r="6" spans="1:9">
      <c r="A6" s="119"/>
      <c r="B6" s="119"/>
      <c r="C6" s="119"/>
      <c r="D6" s="119"/>
      <c r="E6" s="119"/>
      <c r="F6" s="177"/>
    </row>
    <row r="7" spans="1:9" ht="30" customHeight="1">
      <c r="A7" s="523" t="s">
        <v>263</v>
      </c>
      <c r="B7" s="523"/>
      <c r="C7" s="523" t="s">
        <v>547</v>
      </c>
      <c r="D7" s="523"/>
      <c r="E7" s="523"/>
      <c r="F7" s="523"/>
    </row>
    <row r="8" spans="1:9" ht="30" customHeight="1">
      <c r="A8" s="522" t="s">
        <v>262</v>
      </c>
      <c r="B8" s="522"/>
      <c r="C8" s="522" t="s">
        <v>264</v>
      </c>
      <c r="D8" s="522"/>
      <c r="E8" s="522"/>
      <c r="F8" s="522"/>
    </row>
    <row r="9" spans="1:9" ht="30" customHeight="1">
      <c r="A9" s="523" t="s">
        <v>265</v>
      </c>
      <c r="B9" s="523"/>
      <c r="C9" s="523" t="s">
        <v>351</v>
      </c>
      <c r="D9" s="523"/>
      <c r="E9" s="523"/>
      <c r="F9" s="523"/>
    </row>
    <row r="10" spans="1:9" ht="30" customHeight="1">
      <c r="A10" s="522" t="s">
        <v>266</v>
      </c>
      <c r="B10" s="522"/>
      <c r="C10" s="522" t="str">
        <f>'ngay thang'!B14</f>
        <v>Ngày 03 tháng 06 năm 2020
03 Jun 2020</v>
      </c>
      <c r="D10" s="522"/>
      <c r="E10" s="522"/>
      <c r="F10" s="522"/>
    </row>
    <row r="11" spans="1:9" ht="19.5" customHeight="1">
      <c r="A11" s="124"/>
      <c r="B11" s="124"/>
      <c r="C11" s="124"/>
      <c r="D11" s="124"/>
      <c r="E11" s="124"/>
      <c r="F11" s="124"/>
    </row>
    <row r="12" spans="1:9" ht="21.75" customHeight="1">
      <c r="A12" s="178" t="s">
        <v>322</v>
      </c>
      <c r="D12" s="179"/>
      <c r="E12" s="179"/>
    </row>
    <row r="13" spans="1:9" ht="53.25" customHeight="1">
      <c r="A13" s="181" t="s">
        <v>213</v>
      </c>
      <c r="B13" s="181" t="s">
        <v>214</v>
      </c>
      <c r="C13" s="181" t="s">
        <v>215</v>
      </c>
      <c r="D13" s="145" t="s">
        <v>345</v>
      </c>
      <c r="E13" s="182" t="s">
        <v>346</v>
      </c>
      <c r="F13" s="183" t="s">
        <v>250</v>
      </c>
      <c r="H13" s="184" t="s">
        <v>253</v>
      </c>
      <c r="I13" s="184"/>
    </row>
    <row r="14" spans="1:9" s="92" customFormat="1" ht="25.5">
      <c r="A14" s="76" t="s">
        <v>46</v>
      </c>
      <c r="B14" s="77" t="s">
        <v>270</v>
      </c>
      <c r="C14" s="73" t="s">
        <v>88</v>
      </c>
      <c r="D14" s="269" t="s">
        <v>520</v>
      </c>
      <c r="E14" s="78" t="s">
        <v>520</v>
      </c>
      <c r="F14" s="243"/>
    </row>
    <row r="15" spans="1:9" s="92" customFormat="1" ht="25.5">
      <c r="A15" s="76" t="s">
        <v>89</v>
      </c>
      <c r="B15" s="73" t="s">
        <v>440</v>
      </c>
      <c r="C15" s="73" t="s">
        <v>90</v>
      </c>
      <c r="D15" s="270">
        <v>5000929019</v>
      </c>
      <c r="E15" s="79">
        <v>8685697466</v>
      </c>
      <c r="F15" s="80">
        <v>0.45573294795320557</v>
      </c>
    </row>
    <row r="16" spans="1:9" s="92" customFormat="1" ht="25.5">
      <c r="A16" s="76"/>
      <c r="B16" s="81" t="s">
        <v>441</v>
      </c>
      <c r="C16" s="73" t="s">
        <v>91</v>
      </c>
      <c r="D16" s="271" t="s">
        <v>520</v>
      </c>
      <c r="E16" s="82" t="s">
        <v>520</v>
      </c>
      <c r="F16" s="80" t="s">
        <v>656</v>
      </c>
    </row>
    <row r="17" spans="1:6" s="92" customFormat="1" ht="25.5">
      <c r="A17" s="76"/>
      <c r="B17" s="81" t="s">
        <v>442</v>
      </c>
      <c r="C17" s="73" t="s">
        <v>92</v>
      </c>
      <c r="D17" s="270">
        <v>1000929019</v>
      </c>
      <c r="E17" s="79">
        <v>3685697466</v>
      </c>
      <c r="F17" s="80">
        <v>2.1144479242524254</v>
      </c>
    </row>
    <row r="18" spans="1:6" s="92" customFormat="1" ht="25.5">
      <c r="A18" s="76"/>
      <c r="B18" s="81" t="s">
        <v>443</v>
      </c>
      <c r="C18" s="73" t="s">
        <v>93</v>
      </c>
      <c r="D18" s="270">
        <v>4000000000</v>
      </c>
      <c r="E18" s="79">
        <v>5000000000</v>
      </c>
      <c r="F18" s="80">
        <v>0.38095238095238093</v>
      </c>
    </row>
    <row r="19" spans="1:6" s="92" customFormat="1" ht="25.5">
      <c r="A19" s="76" t="s">
        <v>94</v>
      </c>
      <c r="B19" s="73" t="s">
        <v>444</v>
      </c>
      <c r="C19" s="73" t="s">
        <v>95</v>
      </c>
      <c r="D19" s="270">
        <v>31056981525</v>
      </c>
      <c r="E19" s="79">
        <v>29600774873</v>
      </c>
      <c r="F19" s="80">
        <v>1.0200681575763235</v>
      </c>
    </row>
    <row r="20" spans="1:6" s="92" customFormat="1" ht="25.5">
      <c r="A20" s="76"/>
      <c r="B20" s="81" t="s">
        <v>445</v>
      </c>
      <c r="C20" s="73" t="s">
        <v>96</v>
      </c>
      <c r="D20" s="270" t="s">
        <v>520</v>
      </c>
      <c r="E20" s="79" t="s">
        <v>520</v>
      </c>
      <c r="F20" s="80" t="s">
        <v>656</v>
      </c>
    </row>
    <row r="21" spans="1:6" s="92" customFormat="1" ht="25.5">
      <c r="A21" s="76"/>
      <c r="B21" s="81" t="s">
        <v>446</v>
      </c>
      <c r="C21" s="73" t="s">
        <v>97</v>
      </c>
      <c r="D21" s="270">
        <v>19054527805</v>
      </c>
      <c r="E21" s="79">
        <v>17598321153</v>
      </c>
      <c r="F21" s="80">
        <v>0.62584694703466281</v>
      </c>
    </row>
    <row r="22" spans="1:6" s="92" customFormat="1" ht="25.5">
      <c r="A22" s="76"/>
      <c r="B22" s="81" t="s">
        <v>447</v>
      </c>
      <c r="C22" s="73" t="s">
        <v>195</v>
      </c>
      <c r="D22" s="270">
        <v>12002453720</v>
      </c>
      <c r="E22" s="79">
        <v>12002453720</v>
      </c>
      <c r="F22" s="80" t="s">
        <v>656</v>
      </c>
    </row>
    <row r="23" spans="1:6" s="92" customFormat="1" ht="25.5">
      <c r="A23" s="76"/>
      <c r="B23" s="81" t="s">
        <v>330</v>
      </c>
      <c r="C23" s="73" t="s">
        <v>196</v>
      </c>
      <c r="D23" s="270" t="s">
        <v>520</v>
      </c>
      <c r="E23" s="79" t="s">
        <v>520</v>
      </c>
      <c r="F23" s="80" t="s">
        <v>656</v>
      </c>
    </row>
    <row r="24" spans="1:6" s="92" customFormat="1" ht="25.5">
      <c r="A24" s="76" t="s">
        <v>98</v>
      </c>
      <c r="B24" s="73" t="s">
        <v>448</v>
      </c>
      <c r="C24" s="73" t="s">
        <v>99</v>
      </c>
      <c r="D24" s="270">
        <v>611475897</v>
      </c>
      <c r="E24" s="79">
        <v>375046177</v>
      </c>
      <c r="F24" s="80">
        <v>0.66907021955593349</v>
      </c>
    </row>
    <row r="25" spans="1:6" s="92" customFormat="1" ht="25.5">
      <c r="A25" s="76" t="s">
        <v>100</v>
      </c>
      <c r="B25" s="73" t="s">
        <v>449</v>
      </c>
      <c r="C25" s="73" t="s">
        <v>101</v>
      </c>
      <c r="D25" s="270">
        <v>405294521</v>
      </c>
      <c r="E25" s="79">
        <v>312586299</v>
      </c>
      <c r="F25" s="80">
        <v>422.66433449020968</v>
      </c>
    </row>
    <row r="26" spans="1:6" s="92" customFormat="1" ht="25.5">
      <c r="A26" s="76" t="s">
        <v>102</v>
      </c>
      <c r="B26" s="73" t="s">
        <v>450</v>
      </c>
      <c r="C26" s="73" t="s">
        <v>103</v>
      </c>
      <c r="D26" s="270" t="s">
        <v>520</v>
      </c>
      <c r="E26" s="79" t="s">
        <v>520</v>
      </c>
      <c r="F26" s="80" t="s">
        <v>656</v>
      </c>
    </row>
    <row r="27" spans="1:6" s="93" customFormat="1" ht="25.5">
      <c r="A27" s="76"/>
      <c r="B27" s="81" t="s">
        <v>451</v>
      </c>
      <c r="C27" s="73" t="s">
        <v>271</v>
      </c>
      <c r="D27" s="270" t="s">
        <v>520</v>
      </c>
      <c r="E27" s="79" t="s">
        <v>520</v>
      </c>
      <c r="F27" s="80" t="s">
        <v>656</v>
      </c>
    </row>
    <row r="28" spans="1:6" s="93" customFormat="1" ht="25.5">
      <c r="A28" s="76"/>
      <c r="B28" s="81" t="s">
        <v>272</v>
      </c>
      <c r="C28" s="73" t="s">
        <v>273</v>
      </c>
      <c r="D28" s="270" t="s">
        <v>520</v>
      </c>
      <c r="E28" s="79" t="s">
        <v>520</v>
      </c>
      <c r="F28" s="80" t="s">
        <v>656</v>
      </c>
    </row>
    <row r="29" spans="1:6" s="92" customFormat="1" ht="25.5">
      <c r="A29" s="76" t="s">
        <v>104</v>
      </c>
      <c r="B29" s="73" t="s">
        <v>452</v>
      </c>
      <c r="C29" s="73" t="s">
        <v>105</v>
      </c>
      <c r="D29" s="270" t="s">
        <v>520</v>
      </c>
      <c r="E29" s="79" t="s">
        <v>520</v>
      </c>
      <c r="F29" s="80" t="s">
        <v>656</v>
      </c>
    </row>
    <row r="30" spans="1:6" s="92" customFormat="1" ht="25.5">
      <c r="A30" s="76" t="s">
        <v>106</v>
      </c>
      <c r="B30" s="73" t="s">
        <v>453</v>
      </c>
      <c r="C30" s="73" t="s">
        <v>107</v>
      </c>
      <c r="D30" s="270" t="s">
        <v>520</v>
      </c>
      <c r="E30" s="79" t="s">
        <v>520</v>
      </c>
      <c r="F30" s="80" t="s">
        <v>656</v>
      </c>
    </row>
    <row r="31" spans="1:6" s="94" customFormat="1" ht="25.5">
      <c r="A31" s="83" t="s">
        <v>108</v>
      </c>
      <c r="B31" s="77" t="s">
        <v>274</v>
      </c>
      <c r="C31" s="77" t="s">
        <v>109</v>
      </c>
      <c r="D31" s="272">
        <v>37074680962</v>
      </c>
      <c r="E31" s="84">
        <v>38974104815</v>
      </c>
      <c r="F31" s="80">
        <v>0.87569218576414998</v>
      </c>
    </row>
    <row r="32" spans="1:6" s="92" customFormat="1" ht="25.5">
      <c r="A32" s="83" t="s">
        <v>56</v>
      </c>
      <c r="B32" s="77" t="s">
        <v>275</v>
      </c>
      <c r="C32" s="73" t="s">
        <v>110</v>
      </c>
      <c r="D32" s="270" t="s">
        <v>520</v>
      </c>
      <c r="E32" s="79" t="s">
        <v>520</v>
      </c>
      <c r="F32" s="80" t="s">
        <v>656</v>
      </c>
    </row>
    <row r="33" spans="1:10" s="92" customFormat="1" ht="38.25" customHeight="1">
      <c r="A33" s="83" t="s">
        <v>111</v>
      </c>
      <c r="B33" s="77" t="s">
        <v>454</v>
      </c>
      <c r="C33" s="77" t="s">
        <v>112</v>
      </c>
      <c r="D33" s="272" t="s">
        <v>520</v>
      </c>
      <c r="E33" s="84" t="s">
        <v>520</v>
      </c>
      <c r="F33" s="80" t="s">
        <v>656</v>
      </c>
    </row>
    <row r="34" spans="1:10" s="92" customFormat="1" ht="25.5">
      <c r="A34" s="76"/>
      <c r="B34" s="81" t="s">
        <v>455</v>
      </c>
      <c r="C34" s="73" t="s">
        <v>259</v>
      </c>
      <c r="D34" s="270" t="s">
        <v>520</v>
      </c>
      <c r="E34" s="79" t="s">
        <v>520</v>
      </c>
      <c r="F34" s="80" t="s">
        <v>656</v>
      </c>
    </row>
    <row r="35" spans="1:10" s="92" customFormat="1" ht="25.5">
      <c r="A35" s="76"/>
      <c r="B35" s="81" t="s">
        <v>456</v>
      </c>
      <c r="C35" s="73" t="s">
        <v>276</v>
      </c>
      <c r="D35" s="270" t="s">
        <v>520</v>
      </c>
      <c r="E35" s="79" t="s">
        <v>520</v>
      </c>
      <c r="F35" s="80" t="s">
        <v>656</v>
      </c>
    </row>
    <row r="36" spans="1:10" s="92" customFormat="1" ht="25.5">
      <c r="A36" s="83" t="s">
        <v>113</v>
      </c>
      <c r="B36" s="77" t="s">
        <v>457</v>
      </c>
      <c r="C36" s="77" t="s">
        <v>114</v>
      </c>
      <c r="D36" s="272">
        <v>777676509</v>
      </c>
      <c r="E36" s="84">
        <v>363967272</v>
      </c>
      <c r="F36" s="80">
        <v>4.8718139178741096</v>
      </c>
    </row>
    <row r="37" spans="1:10" s="92" customFormat="1" ht="25.5">
      <c r="A37" s="76"/>
      <c r="B37" s="73" t="s">
        <v>458</v>
      </c>
      <c r="C37" s="73" t="s">
        <v>260</v>
      </c>
      <c r="D37" s="270">
        <v>104</v>
      </c>
      <c r="E37" s="79">
        <v>104</v>
      </c>
      <c r="F37" s="80" t="s">
        <v>656</v>
      </c>
    </row>
    <row r="38" spans="1:10" s="92" customFormat="1" ht="25.5">
      <c r="A38" s="76"/>
      <c r="B38" s="73" t="s">
        <v>459</v>
      </c>
      <c r="C38" s="73" t="s">
        <v>261</v>
      </c>
      <c r="D38" s="270">
        <v>588000000</v>
      </c>
      <c r="E38" s="79">
        <v>149000000</v>
      </c>
      <c r="F38" s="80">
        <v>588</v>
      </c>
    </row>
    <row r="39" spans="1:10" s="92" customFormat="1" ht="25.5">
      <c r="A39" s="76"/>
      <c r="B39" s="73" t="s">
        <v>331</v>
      </c>
      <c r="C39" s="73" t="s">
        <v>197</v>
      </c>
      <c r="D39" s="270" t="s">
        <v>520</v>
      </c>
      <c r="E39" s="79" t="s">
        <v>520</v>
      </c>
      <c r="F39" s="80" t="s">
        <v>656</v>
      </c>
    </row>
    <row r="40" spans="1:10" s="92" customFormat="1" ht="25.5">
      <c r="A40" s="76"/>
      <c r="B40" s="73" t="s">
        <v>460</v>
      </c>
      <c r="C40" s="73" t="s">
        <v>201</v>
      </c>
      <c r="D40" s="270">
        <v>30000000</v>
      </c>
      <c r="E40" s="79">
        <v>15000000</v>
      </c>
      <c r="F40" s="80">
        <v>1</v>
      </c>
    </row>
    <row r="41" spans="1:10" s="92" customFormat="1" ht="38.25">
      <c r="A41" s="76"/>
      <c r="B41" s="73" t="s">
        <v>538</v>
      </c>
      <c r="C41" s="73" t="s">
        <v>198</v>
      </c>
      <c r="D41" s="270">
        <v>33224029</v>
      </c>
      <c r="E41" s="79">
        <v>26448075</v>
      </c>
      <c r="F41" s="80" t="s">
        <v>656</v>
      </c>
    </row>
    <row r="42" spans="1:10" s="92" customFormat="1" ht="25.5">
      <c r="A42" s="76"/>
      <c r="B42" s="73" t="s">
        <v>334</v>
      </c>
      <c r="C42" s="73" t="s">
        <v>204</v>
      </c>
      <c r="D42" s="270">
        <v>4807219</v>
      </c>
      <c r="E42" s="79">
        <v>8078669</v>
      </c>
      <c r="F42" s="80">
        <v>0.46926883105549344</v>
      </c>
    </row>
    <row r="43" spans="1:10" s="92" customFormat="1" ht="25.5">
      <c r="A43" s="76"/>
      <c r="B43" s="73" t="s">
        <v>332</v>
      </c>
      <c r="C43" s="73" t="s">
        <v>200</v>
      </c>
      <c r="D43" s="270">
        <v>44962141</v>
      </c>
      <c r="E43" s="79">
        <v>44801002</v>
      </c>
      <c r="F43" s="80">
        <v>0.78185466083521749</v>
      </c>
    </row>
    <row r="44" spans="1:10" s="92" customFormat="1" ht="26.25" customHeight="1">
      <c r="A44" s="76"/>
      <c r="B44" s="73" t="s">
        <v>333</v>
      </c>
      <c r="C44" s="73" t="s">
        <v>199</v>
      </c>
      <c r="D44" s="270">
        <v>16435928</v>
      </c>
      <c r="E44" s="79">
        <v>40165173</v>
      </c>
      <c r="F44" s="80">
        <v>0.81787823164954809</v>
      </c>
      <c r="J44" s="107"/>
    </row>
    <row r="45" spans="1:10" s="92" customFormat="1" ht="26.25" customHeight="1">
      <c r="A45" s="76"/>
      <c r="B45" s="73" t="s">
        <v>461</v>
      </c>
      <c r="C45" s="73" t="s">
        <v>203</v>
      </c>
      <c r="D45" s="270">
        <v>4506442</v>
      </c>
      <c r="E45" s="79">
        <v>11000000</v>
      </c>
      <c r="F45" s="80">
        <v>0.81935309090909092</v>
      </c>
    </row>
    <row r="46" spans="1:10" s="92" customFormat="1" ht="25.5">
      <c r="A46" s="76"/>
      <c r="B46" s="73" t="s">
        <v>462</v>
      </c>
      <c r="C46" s="517" t="s">
        <v>245</v>
      </c>
      <c r="D46" s="270">
        <v>13519346</v>
      </c>
      <c r="E46" s="79">
        <v>33000000</v>
      </c>
      <c r="F46" s="80">
        <v>0.81935430303030299</v>
      </c>
    </row>
    <row r="47" spans="1:10" s="92" customFormat="1" ht="25.5">
      <c r="A47" s="76"/>
      <c r="B47" s="73" t="s">
        <v>463</v>
      </c>
      <c r="C47" s="73" t="s">
        <v>206</v>
      </c>
      <c r="D47" s="270">
        <v>11000000</v>
      </c>
      <c r="E47" s="79">
        <v>11000000</v>
      </c>
      <c r="F47" s="80">
        <v>1</v>
      </c>
    </row>
    <row r="48" spans="1:10" s="92" customFormat="1" ht="25.5">
      <c r="A48" s="76"/>
      <c r="B48" s="73" t="s">
        <v>336</v>
      </c>
      <c r="C48" s="73" t="s">
        <v>202</v>
      </c>
      <c r="D48" s="270">
        <v>27409855</v>
      </c>
      <c r="E48" s="79">
        <v>21819687</v>
      </c>
      <c r="F48" s="80" t="s">
        <v>656</v>
      </c>
    </row>
    <row r="49" spans="1:9" s="92" customFormat="1" ht="25.5">
      <c r="A49" s="76"/>
      <c r="B49" s="73" t="s">
        <v>464</v>
      </c>
      <c r="C49" s="73" t="s">
        <v>205</v>
      </c>
      <c r="D49" s="270">
        <v>3811445</v>
      </c>
      <c r="E49" s="79">
        <v>3305983</v>
      </c>
      <c r="F49" s="80">
        <v>0.92131229251138635</v>
      </c>
    </row>
    <row r="50" spans="1:9" s="92" customFormat="1" ht="51">
      <c r="A50" s="76"/>
      <c r="B50" s="73" t="s">
        <v>335</v>
      </c>
      <c r="C50" s="73" t="s">
        <v>516</v>
      </c>
      <c r="D50" s="270" t="s">
        <v>520</v>
      </c>
      <c r="E50" s="79" t="s">
        <v>520</v>
      </c>
      <c r="F50" s="80" t="s">
        <v>656</v>
      </c>
    </row>
    <row r="51" spans="1:9" s="92" customFormat="1" ht="25.5">
      <c r="A51" s="76"/>
      <c r="B51" s="73" t="s">
        <v>518</v>
      </c>
      <c r="C51" s="73" t="s">
        <v>517</v>
      </c>
      <c r="D51" s="270" t="s">
        <v>520</v>
      </c>
      <c r="E51" s="79" t="s">
        <v>520</v>
      </c>
      <c r="F51" s="80" t="s">
        <v>656</v>
      </c>
    </row>
    <row r="52" spans="1:9" s="92" customFormat="1" ht="25.5">
      <c r="A52" s="76"/>
      <c r="B52" s="73" t="s">
        <v>519</v>
      </c>
      <c r="C52" s="73" t="s">
        <v>539</v>
      </c>
      <c r="D52" s="270" t="s">
        <v>520</v>
      </c>
      <c r="E52" s="79" t="s">
        <v>520</v>
      </c>
      <c r="F52" s="80" t="s">
        <v>656</v>
      </c>
    </row>
    <row r="53" spans="1:9" s="92" customFormat="1" ht="25.5">
      <c r="A53" s="76"/>
      <c r="B53" s="73" t="s">
        <v>515</v>
      </c>
      <c r="C53" s="73" t="s">
        <v>540</v>
      </c>
      <c r="D53" s="270" t="s">
        <v>520</v>
      </c>
      <c r="E53" s="79">
        <v>348579</v>
      </c>
      <c r="F53" s="80" t="s">
        <v>656</v>
      </c>
    </row>
    <row r="54" spans="1:9" s="92" customFormat="1" ht="25.5">
      <c r="A54" s="83" t="s">
        <v>115</v>
      </c>
      <c r="B54" s="77" t="s">
        <v>465</v>
      </c>
      <c r="C54" s="77" t="s">
        <v>116</v>
      </c>
      <c r="D54" s="273">
        <v>777676509</v>
      </c>
      <c r="E54" s="85">
        <v>363967272</v>
      </c>
      <c r="F54" s="80">
        <v>4.8718139178741096</v>
      </c>
    </row>
    <row r="55" spans="1:9" s="92" customFormat="1" ht="25.5">
      <c r="A55" s="76"/>
      <c r="B55" s="86" t="s">
        <v>466</v>
      </c>
      <c r="C55" s="73" t="s">
        <v>117</v>
      </c>
      <c r="D55" s="272">
        <v>36297004453</v>
      </c>
      <c r="E55" s="84">
        <v>38610137543</v>
      </c>
      <c r="F55" s="80">
        <v>0.860568362643234</v>
      </c>
    </row>
    <row r="56" spans="1:9" s="92" customFormat="1" ht="25.5">
      <c r="A56" s="76"/>
      <c r="B56" s="81" t="s">
        <v>467</v>
      </c>
      <c r="C56" s="73" t="s">
        <v>118</v>
      </c>
      <c r="D56" s="274">
        <v>3335772.23</v>
      </c>
      <c r="E56" s="87">
        <v>3571077.88</v>
      </c>
      <c r="F56" s="80">
        <v>0.81692372006649006</v>
      </c>
    </row>
    <row r="57" spans="1:9" s="92" customFormat="1" ht="25.5">
      <c r="A57" s="76"/>
      <c r="B57" s="81" t="s">
        <v>468</v>
      </c>
      <c r="C57" s="73" t="s">
        <v>119</v>
      </c>
      <c r="D57" s="274">
        <v>10881.13</v>
      </c>
      <c r="E57" s="87">
        <v>10811.9</v>
      </c>
      <c r="F57" s="80">
        <v>1.0534247755654065</v>
      </c>
    </row>
    <row r="58" spans="1:9">
      <c r="A58" s="185"/>
      <c r="B58" s="186"/>
      <c r="C58" s="187"/>
      <c r="D58" s="188"/>
      <c r="E58" s="188"/>
      <c r="F58" s="189"/>
      <c r="I58" s="190"/>
    </row>
    <row r="59" spans="1:9" ht="11.25" customHeight="1">
      <c r="A59" s="157"/>
      <c r="B59" s="191"/>
      <c r="C59" s="157"/>
      <c r="D59" s="192"/>
      <c r="E59" s="192"/>
      <c r="F59" s="193"/>
    </row>
    <row r="60" spans="1:9">
      <c r="A60" s="194" t="s">
        <v>190</v>
      </c>
      <c r="B60" s="157"/>
      <c r="C60" s="195"/>
      <c r="D60" s="196" t="s">
        <v>191</v>
      </c>
      <c r="E60" s="192"/>
      <c r="F60" s="193"/>
    </row>
    <row r="61" spans="1:9">
      <c r="A61" s="197" t="s">
        <v>192</v>
      </c>
      <c r="B61" s="157"/>
      <c r="C61" s="195"/>
      <c r="D61" s="198" t="s">
        <v>193</v>
      </c>
      <c r="E61" s="192"/>
      <c r="F61" s="193"/>
    </row>
    <row r="62" spans="1:9">
      <c r="A62" s="157"/>
      <c r="B62" s="157"/>
      <c r="C62" s="195"/>
      <c r="D62" s="195"/>
      <c r="E62" s="192"/>
      <c r="F62" s="193"/>
    </row>
    <row r="63" spans="1:9">
      <c r="A63" s="157"/>
      <c r="B63" s="157"/>
      <c r="C63" s="195"/>
      <c r="D63" s="195"/>
      <c r="E63" s="192"/>
      <c r="F63" s="193"/>
    </row>
    <row r="64" spans="1:9">
      <c r="A64" s="157"/>
      <c r="B64" s="157"/>
      <c r="C64" s="195"/>
      <c r="D64" s="195"/>
      <c r="E64" s="192"/>
      <c r="F64" s="193"/>
    </row>
    <row r="65" spans="1:6">
      <c r="A65" s="157"/>
      <c r="B65" s="157"/>
      <c r="C65" s="195"/>
      <c r="D65" s="195"/>
      <c r="E65" s="192"/>
      <c r="F65" s="193"/>
    </row>
    <row r="66" spans="1:6">
      <c r="A66" s="157"/>
      <c r="B66" s="157"/>
      <c r="C66" s="195"/>
      <c r="D66" s="195"/>
      <c r="E66" s="192"/>
      <c r="F66" s="193"/>
    </row>
    <row r="67" spans="1:6">
      <c r="A67" s="157"/>
      <c r="B67" s="157"/>
      <c r="C67" s="195"/>
      <c r="D67" s="195"/>
      <c r="E67" s="192"/>
      <c r="F67" s="193"/>
    </row>
    <row r="68" spans="1:6">
      <c r="A68" s="157"/>
      <c r="B68" s="157"/>
      <c r="C68" s="195"/>
      <c r="D68" s="195"/>
      <c r="E68" s="192"/>
      <c r="F68" s="193"/>
    </row>
    <row r="69" spans="1:6">
      <c r="A69" s="157"/>
      <c r="B69" s="157"/>
      <c r="C69" s="195"/>
      <c r="D69" s="195"/>
      <c r="E69" s="192"/>
      <c r="F69" s="193"/>
    </row>
    <row r="70" spans="1:6">
      <c r="A70" s="170"/>
      <c r="B70" s="170"/>
      <c r="C70" s="195"/>
      <c r="D70" s="171"/>
      <c r="E70" s="199"/>
      <c r="F70" s="200"/>
    </row>
    <row r="71" spans="1:6">
      <c r="A71" s="164" t="s">
        <v>257</v>
      </c>
      <c r="B71" s="157"/>
      <c r="C71" s="195"/>
      <c r="D71" s="167" t="s">
        <v>549</v>
      </c>
      <c r="E71" s="192"/>
      <c r="F71" s="193"/>
    </row>
    <row r="72" spans="1:6">
      <c r="A72" s="164" t="s">
        <v>550</v>
      </c>
      <c r="B72" s="157"/>
      <c r="C72" s="195"/>
      <c r="D72" s="167"/>
      <c r="E72" s="192"/>
      <c r="F72" s="193"/>
    </row>
    <row r="73" spans="1:6">
      <c r="A73" s="157" t="s">
        <v>258</v>
      </c>
      <c r="B73" s="157"/>
      <c r="C73" s="195"/>
      <c r="D73" s="166"/>
      <c r="E73" s="192"/>
      <c r="F73" s="193"/>
    </row>
  </sheetData>
  <mergeCells count="12">
    <mergeCell ref="A10:B10"/>
    <mergeCell ref="C10:F10"/>
    <mergeCell ref="A3:F4"/>
    <mergeCell ref="A1:F1"/>
    <mergeCell ref="A2:F2"/>
    <mergeCell ref="A7:B7"/>
    <mergeCell ref="C7:F7"/>
    <mergeCell ref="A9:B9"/>
    <mergeCell ref="C9:F9"/>
    <mergeCell ref="A5:F5"/>
    <mergeCell ref="A8:B8"/>
    <mergeCell ref="C8:F8"/>
  </mergeCells>
  <pageMargins left="0.48" right="0.45" top="0.5" bottom="0.53" header="0.3" footer="0.3"/>
  <pageSetup paperSize="9" scale="67"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6"/>
  <sheetViews>
    <sheetView tabSelected="1" view="pageBreakPreview" topLeftCell="A38" zoomScale="85" zoomScaleNormal="100" zoomScaleSheetLayoutView="85" workbookViewId="0">
      <selection activeCell="E22" sqref="E22"/>
    </sheetView>
  </sheetViews>
  <sheetFormatPr defaultRowHeight="15"/>
  <cols>
    <col min="1" max="1" width="7.140625" style="175" customWidth="1"/>
    <col min="2" max="2" width="48.5703125" style="175" customWidth="1"/>
    <col min="3" max="3" width="9.140625" style="175"/>
    <col min="4" max="4" width="21.85546875" style="201" customWidth="1"/>
    <col min="5" max="5" width="21.140625" style="201" customWidth="1"/>
    <col min="6" max="6" width="19.5703125" style="201" customWidth="1"/>
    <col min="7" max="7" width="15" style="175" customWidth="1"/>
    <col min="8" max="8" width="24.5703125" style="175" customWidth="1"/>
    <col min="9" max="13" width="9.140625" style="175" customWidth="1"/>
    <col min="14" max="14" width="9.140625" style="175"/>
    <col min="15" max="15" width="12.5703125" style="175" bestFit="1" customWidth="1"/>
    <col min="16" max="16384" width="9.140625" style="175"/>
  </cols>
  <sheetData>
    <row r="1" spans="1:20" ht="23.25" customHeight="1">
      <c r="A1" s="536" t="s">
        <v>556</v>
      </c>
      <c r="B1" s="536"/>
      <c r="C1" s="536"/>
      <c r="D1" s="536"/>
      <c r="E1" s="536"/>
      <c r="F1" s="536"/>
    </row>
    <row r="2" spans="1:20" ht="33" customHeight="1">
      <c r="A2" s="537" t="s">
        <v>555</v>
      </c>
      <c r="B2" s="537"/>
      <c r="C2" s="537"/>
      <c r="D2" s="537"/>
      <c r="E2" s="537"/>
      <c r="F2" s="537"/>
    </row>
    <row r="3" spans="1:20" ht="15" customHeight="1">
      <c r="A3" s="527" t="s">
        <v>321</v>
      </c>
      <c r="B3" s="527"/>
      <c r="C3" s="527"/>
      <c r="D3" s="527"/>
      <c r="E3" s="527"/>
      <c r="F3" s="527"/>
    </row>
    <row r="4" spans="1:20">
      <c r="A4" s="527"/>
      <c r="B4" s="527"/>
      <c r="C4" s="527"/>
      <c r="D4" s="527"/>
      <c r="E4" s="527"/>
      <c r="F4" s="527"/>
    </row>
    <row r="5" spans="1:20" s="18" customFormat="1">
      <c r="A5" s="539" t="str">
        <f>'ngay thang'!B10</f>
        <v>Tháng 5 năm 2020/May 2020</v>
      </c>
      <c r="B5" s="539"/>
      <c r="C5" s="539"/>
      <c r="D5" s="539"/>
      <c r="E5" s="539"/>
      <c r="F5" s="539"/>
    </row>
    <row r="6" spans="1:20">
      <c r="A6" s="119"/>
      <c r="B6" s="119"/>
      <c r="C6" s="119"/>
      <c r="D6" s="119"/>
      <c r="E6" s="119"/>
      <c r="F6" s="127"/>
    </row>
    <row r="7" spans="1:20" ht="30" customHeight="1">
      <c r="A7" s="523" t="s">
        <v>263</v>
      </c>
      <c r="B7" s="523"/>
      <c r="C7" s="523" t="s">
        <v>547</v>
      </c>
      <c r="D7" s="523"/>
      <c r="E7" s="523"/>
      <c r="F7" s="523"/>
    </row>
    <row r="8" spans="1:20" ht="30" customHeight="1">
      <c r="A8" s="522" t="s">
        <v>262</v>
      </c>
      <c r="B8" s="522"/>
      <c r="C8" s="522" t="s">
        <v>264</v>
      </c>
      <c r="D8" s="522"/>
      <c r="E8" s="522"/>
      <c r="F8" s="522"/>
    </row>
    <row r="9" spans="1:20" ht="30" customHeight="1">
      <c r="A9" s="523" t="s">
        <v>265</v>
      </c>
      <c r="B9" s="523"/>
      <c r="C9" s="523" t="s">
        <v>351</v>
      </c>
      <c r="D9" s="523"/>
      <c r="E9" s="523"/>
      <c r="F9" s="523"/>
    </row>
    <row r="10" spans="1:20" ht="30" customHeight="1">
      <c r="A10" s="522" t="s">
        <v>266</v>
      </c>
      <c r="B10" s="522"/>
      <c r="C10" s="522" t="str">
        <f>'ngay thang'!B14</f>
        <v>Ngày 03 tháng 06 năm 2020
03 Jun 2020</v>
      </c>
      <c r="D10" s="522"/>
      <c r="E10" s="522"/>
      <c r="F10" s="522"/>
    </row>
    <row r="11" spans="1:20" ht="24" customHeight="1">
      <c r="A11" s="124"/>
      <c r="B11" s="124"/>
      <c r="C11" s="124"/>
      <c r="D11" s="124"/>
      <c r="E11" s="124"/>
      <c r="F11" s="124"/>
    </row>
    <row r="12" spans="1:20" ht="21" customHeight="1">
      <c r="A12" s="178" t="s">
        <v>323</v>
      </c>
      <c r="D12" s="179"/>
      <c r="E12" s="179"/>
      <c r="F12" s="179"/>
    </row>
    <row r="13" spans="1:20" ht="43.5" customHeight="1">
      <c r="A13" s="181" t="s">
        <v>213</v>
      </c>
      <c r="B13" s="236" t="s">
        <v>187</v>
      </c>
      <c r="C13" s="236" t="s">
        <v>215</v>
      </c>
      <c r="D13" s="237" t="s">
        <v>345</v>
      </c>
      <c r="E13" s="237" t="s">
        <v>346</v>
      </c>
      <c r="F13" s="237" t="s">
        <v>246</v>
      </c>
    </row>
    <row r="14" spans="1:20" s="202" customFormat="1" ht="25.5">
      <c r="A14" s="91" t="s">
        <v>46</v>
      </c>
      <c r="B14" s="238" t="s">
        <v>469</v>
      </c>
      <c r="C14" s="238" t="s">
        <v>120</v>
      </c>
      <c r="D14" s="275">
        <v>250281198</v>
      </c>
      <c r="E14" s="275">
        <v>230116286</v>
      </c>
      <c r="F14" s="275">
        <v>1431678055</v>
      </c>
      <c r="G14" s="203"/>
      <c r="H14" s="203"/>
      <c r="I14" s="203"/>
      <c r="J14" s="203"/>
      <c r="L14" s="203"/>
      <c r="M14" s="203"/>
      <c r="N14" s="203"/>
      <c r="O14" s="203"/>
      <c r="P14" s="203"/>
      <c r="Q14" s="203"/>
      <c r="R14" s="203"/>
      <c r="S14" s="203"/>
      <c r="T14" s="203"/>
    </row>
    <row r="15" spans="1:20" s="89" customFormat="1" ht="25.5">
      <c r="A15" s="88">
        <v>1</v>
      </c>
      <c r="B15" s="239" t="s">
        <v>470</v>
      </c>
      <c r="C15" s="239" t="s">
        <v>121</v>
      </c>
      <c r="D15" s="240">
        <v>155769981</v>
      </c>
      <c r="E15" s="276">
        <v>135277822</v>
      </c>
      <c r="F15" s="277">
        <v>939535236</v>
      </c>
      <c r="G15" s="90"/>
      <c r="H15" s="90"/>
      <c r="I15" s="90"/>
      <c r="J15" s="90"/>
      <c r="L15" s="90"/>
      <c r="M15" s="90"/>
      <c r="N15" s="90"/>
    </row>
    <row r="16" spans="1:20" s="89" customFormat="1" ht="25.5">
      <c r="A16" s="88">
        <v>2</v>
      </c>
      <c r="B16" s="239" t="s">
        <v>471</v>
      </c>
      <c r="C16" s="239" t="s">
        <v>122</v>
      </c>
      <c r="D16" s="276">
        <v>94511217</v>
      </c>
      <c r="E16" s="276">
        <v>94838464</v>
      </c>
      <c r="F16" s="277">
        <v>492142819</v>
      </c>
      <c r="G16" s="90"/>
      <c r="H16" s="90"/>
      <c r="I16" s="90"/>
      <c r="J16" s="90"/>
      <c r="L16" s="90"/>
      <c r="M16" s="90"/>
      <c r="N16" s="90"/>
    </row>
    <row r="17" spans="1:20" s="89" customFormat="1" ht="25.5">
      <c r="A17" s="88">
        <v>3</v>
      </c>
      <c r="B17" s="239" t="s">
        <v>472</v>
      </c>
      <c r="C17" s="239" t="s">
        <v>123</v>
      </c>
      <c r="D17" s="276" t="s">
        <v>520</v>
      </c>
      <c r="E17" s="276" t="s">
        <v>520</v>
      </c>
      <c r="F17" s="276" t="s">
        <v>520</v>
      </c>
      <c r="G17" s="90"/>
      <c r="H17" s="90"/>
      <c r="I17" s="90"/>
      <c r="J17" s="90"/>
      <c r="L17" s="90"/>
      <c r="M17" s="90"/>
      <c r="N17" s="90"/>
    </row>
    <row r="18" spans="1:20" s="202" customFormat="1" ht="25.5">
      <c r="A18" s="91" t="s">
        <v>56</v>
      </c>
      <c r="B18" s="238" t="s">
        <v>473</v>
      </c>
      <c r="C18" s="238" t="s">
        <v>124</v>
      </c>
      <c r="D18" s="275">
        <v>121422280</v>
      </c>
      <c r="E18" s="275">
        <v>127723275</v>
      </c>
      <c r="F18" s="275">
        <v>691557908</v>
      </c>
      <c r="G18" s="203"/>
      <c r="H18" s="203"/>
      <c r="I18" s="203"/>
      <c r="J18" s="203"/>
      <c r="L18" s="203"/>
      <c r="M18" s="203"/>
      <c r="N18" s="203"/>
      <c r="O18" s="203"/>
      <c r="P18" s="203"/>
      <c r="Q18" s="203"/>
      <c r="R18" s="203"/>
      <c r="S18" s="203"/>
      <c r="T18" s="203"/>
    </row>
    <row r="19" spans="1:20" s="89" customFormat="1" ht="25.5">
      <c r="A19" s="88">
        <v>1</v>
      </c>
      <c r="B19" s="239" t="s">
        <v>474</v>
      </c>
      <c r="C19" s="239" t="s">
        <v>125</v>
      </c>
      <c r="D19" s="276">
        <v>44962141</v>
      </c>
      <c r="E19" s="276">
        <v>44801002</v>
      </c>
      <c r="F19" s="277">
        <v>275455095</v>
      </c>
      <c r="G19" s="90"/>
      <c r="H19" s="90"/>
      <c r="I19" s="90"/>
      <c r="J19" s="90"/>
      <c r="L19" s="90"/>
      <c r="M19" s="90"/>
      <c r="N19" s="90"/>
    </row>
    <row r="20" spans="1:20" s="89" customFormat="1" ht="25.5">
      <c r="A20" s="88">
        <v>2</v>
      </c>
      <c r="B20" s="239" t="s">
        <v>475</v>
      </c>
      <c r="C20" s="239" t="s">
        <v>126</v>
      </c>
      <c r="D20" s="276">
        <v>20942370</v>
      </c>
      <c r="E20" s="276">
        <v>25489620</v>
      </c>
      <c r="F20" s="277">
        <v>123195245</v>
      </c>
      <c r="G20" s="90"/>
      <c r="H20" s="90"/>
      <c r="I20" s="90"/>
      <c r="J20" s="90"/>
      <c r="L20" s="90"/>
      <c r="M20" s="90"/>
      <c r="N20" s="90"/>
    </row>
    <row r="21" spans="1:20" s="89" customFormat="1" ht="25.5">
      <c r="A21" s="88"/>
      <c r="B21" s="241" t="s">
        <v>277</v>
      </c>
      <c r="C21" s="239" t="s">
        <v>209</v>
      </c>
      <c r="D21" s="276">
        <v>16387096</v>
      </c>
      <c r="E21" s="276">
        <v>20000000</v>
      </c>
      <c r="F21" s="277">
        <v>96387096</v>
      </c>
      <c r="G21" s="90"/>
      <c r="H21" s="90"/>
      <c r="I21" s="90"/>
      <c r="J21" s="90"/>
      <c r="L21" s="90"/>
      <c r="M21" s="90"/>
      <c r="N21" s="90"/>
    </row>
    <row r="22" spans="1:20" s="89" customFormat="1" ht="25.5">
      <c r="A22" s="88"/>
      <c r="B22" s="241" t="s">
        <v>278</v>
      </c>
      <c r="C22" s="239" t="s">
        <v>210</v>
      </c>
      <c r="D22" s="276">
        <v>48832</v>
      </c>
      <c r="E22" s="280">
        <v>-10380</v>
      </c>
      <c r="F22" s="277">
        <v>301707</v>
      </c>
      <c r="G22" s="90"/>
      <c r="H22" s="90"/>
      <c r="I22" s="90"/>
      <c r="J22" s="90"/>
      <c r="L22" s="90"/>
      <c r="M22" s="90"/>
      <c r="N22" s="90"/>
    </row>
    <row r="23" spans="1:20" s="89" customFormat="1" ht="25.5">
      <c r="A23" s="88"/>
      <c r="B23" s="241" t="s">
        <v>279</v>
      </c>
      <c r="C23" s="239" t="s">
        <v>247</v>
      </c>
      <c r="D23" s="276">
        <v>4506442</v>
      </c>
      <c r="E23" s="276">
        <v>5500000</v>
      </c>
      <c r="F23" s="277">
        <v>26506442</v>
      </c>
      <c r="G23" s="90"/>
      <c r="H23" s="90"/>
      <c r="I23" s="90"/>
      <c r="J23" s="90"/>
      <c r="L23" s="90"/>
      <c r="M23" s="90"/>
      <c r="N23" s="90"/>
    </row>
    <row r="24" spans="1:20" s="89" customFormat="1" ht="65.25" customHeight="1">
      <c r="A24" s="88">
        <v>3</v>
      </c>
      <c r="B24" s="242" t="s">
        <v>476</v>
      </c>
      <c r="C24" s="239" t="s">
        <v>127</v>
      </c>
      <c r="D24" s="276">
        <v>24519346</v>
      </c>
      <c r="E24" s="276">
        <v>28600000</v>
      </c>
      <c r="F24" s="277">
        <v>135619346</v>
      </c>
      <c r="G24" s="90"/>
      <c r="H24" s="90"/>
      <c r="I24" s="90"/>
      <c r="J24" s="90"/>
      <c r="L24" s="90"/>
      <c r="M24" s="90"/>
      <c r="N24" s="90"/>
    </row>
    <row r="25" spans="1:20" s="89" customFormat="1" ht="25.5">
      <c r="A25" s="88"/>
      <c r="B25" s="239" t="s">
        <v>477</v>
      </c>
      <c r="C25" s="239" t="s">
        <v>208</v>
      </c>
      <c r="D25" s="276">
        <v>13519346</v>
      </c>
      <c r="E25" s="276">
        <v>16500000</v>
      </c>
      <c r="F25" s="277">
        <v>79519346</v>
      </c>
      <c r="G25" s="90"/>
      <c r="H25" s="90"/>
      <c r="I25" s="90"/>
      <c r="J25" s="90"/>
      <c r="L25" s="90"/>
      <c r="M25" s="90"/>
      <c r="N25" s="90"/>
    </row>
    <row r="26" spans="1:20" s="89" customFormat="1" ht="51">
      <c r="A26" s="88"/>
      <c r="B26" s="239" t="s">
        <v>478</v>
      </c>
      <c r="C26" s="239" t="s">
        <v>211</v>
      </c>
      <c r="D26" s="276">
        <v>11000000</v>
      </c>
      <c r="E26" s="276">
        <v>12100000</v>
      </c>
      <c r="F26" s="277">
        <v>56100000</v>
      </c>
      <c r="G26" s="90"/>
      <c r="H26" s="90"/>
      <c r="I26" s="90"/>
      <c r="J26" s="90"/>
      <c r="L26" s="90"/>
      <c r="M26" s="90"/>
      <c r="N26" s="90"/>
    </row>
    <row r="27" spans="1:20" s="89" customFormat="1" ht="25.5">
      <c r="A27" s="88">
        <v>4</v>
      </c>
      <c r="B27" s="239" t="s">
        <v>479</v>
      </c>
      <c r="C27" s="239" t="s">
        <v>128</v>
      </c>
      <c r="D27" s="276">
        <v>5590168</v>
      </c>
      <c r="E27" s="276">
        <v>5409840</v>
      </c>
      <c r="F27" s="277">
        <v>27409855</v>
      </c>
      <c r="G27" s="90"/>
      <c r="H27" s="90"/>
      <c r="I27" s="90"/>
      <c r="J27" s="90"/>
      <c r="L27" s="90"/>
      <c r="M27" s="90"/>
      <c r="N27" s="90"/>
    </row>
    <row r="28" spans="1:20" s="89" customFormat="1" ht="63.75">
      <c r="A28" s="88">
        <v>5</v>
      </c>
      <c r="B28" s="239" t="s">
        <v>480</v>
      </c>
      <c r="C28" s="239" t="s">
        <v>129</v>
      </c>
      <c r="D28" s="276">
        <v>15000000</v>
      </c>
      <c r="E28" s="276">
        <v>15000000</v>
      </c>
      <c r="F28" s="277">
        <v>75000000</v>
      </c>
      <c r="G28" s="90"/>
      <c r="H28" s="90"/>
      <c r="I28" s="90"/>
      <c r="J28" s="90"/>
      <c r="L28" s="90"/>
      <c r="M28" s="90"/>
      <c r="N28" s="90"/>
    </row>
    <row r="29" spans="1:20" s="89" customFormat="1" ht="138.75" customHeight="1">
      <c r="A29" s="88">
        <v>6</v>
      </c>
      <c r="B29" s="242" t="s">
        <v>481</v>
      </c>
      <c r="C29" s="239" t="s">
        <v>130</v>
      </c>
      <c r="D29" s="278">
        <v>6775954</v>
      </c>
      <c r="E29" s="278">
        <v>6557374</v>
      </c>
      <c r="F29" s="277">
        <v>33224029</v>
      </c>
      <c r="G29" s="90">
        <f>D29-BCthunhap!D36</f>
        <v>0</v>
      </c>
      <c r="H29" s="90"/>
      <c r="I29" s="90"/>
      <c r="J29" s="90"/>
      <c r="L29" s="90"/>
      <c r="M29" s="90"/>
      <c r="N29" s="90"/>
    </row>
    <row r="30" spans="1:20" s="89" customFormat="1" ht="51">
      <c r="A30" s="88">
        <v>7</v>
      </c>
      <c r="B30" s="239" t="s">
        <v>482</v>
      </c>
      <c r="C30" s="239" t="s">
        <v>131</v>
      </c>
      <c r="D30" s="276">
        <v>3115205</v>
      </c>
      <c r="E30" s="276">
        <v>1001503</v>
      </c>
      <c r="F30" s="277">
        <v>17366450</v>
      </c>
      <c r="G30" s="90">
        <f>D30-BCthunhap!D24</f>
        <v>0</v>
      </c>
      <c r="H30" s="90"/>
      <c r="I30" s="90"/>
      <c r="J30" s="90"/>
      <c r="L30" s="90"/>
      <c r="M30" s="90"/>
      <c r="N30" s="90"/>
    </row>
    <row r="31" spans="1:20" s="89" customFormat="1" ht="25.5">
      <c r="A31" s="233"/>
      <c r="B31" s="239" t="s">
        <v>337</v>
      </c>
      <c r="C31" s="239" t="s">
        <v>339</v>
      </c>
      <c r="D31" s="276">
        <v>1356956</v>
      </c>
      <c r="E31" s="276">
        <v>418166</v>
      </c>
      <c r="F31" s="277">
        <v>8185009</v>
      </c>
      <c r="G31" s="90"/>
      <c r="H31" s="90"/>
      <c r="I31" s="90"/>
      <c r="J31" s="90"/>
      <c r="L31" s="90"/>
      <c r="M31" s="90"/>
      <c r="N31" s="90"/>
    </row>
    <row r="32" spans="1:20" s="89" customFormat="1" ht="25.5">
      <c r="A32" s="233"/>
      <c r="B32" s="239" t="s">
        <v>338</v>
      </c>
      <c r="C32" s="239" t="s">
        <v>340</v>
      </c>
      <c r="D32" s="276">
        <v>1758249</v>
      </c>
      <c r="E32" s="276">
        <v>583337</v>
      </c>
      <c r="F32" s="277">
        <v>9181441</v>
      </c>
      <c r="G32" s="90"/>
      <c r="H32" s="90"/>
      <c r="I32" s="90"/>
      <c r="J32" s="90"/>
      <c r="L32" s="90"/>
      <c r="M32" s="90"/>
      <c r="N32" s="90"/>
    </row>
    <row r="33" spans="1:20" s="89" customFormat="1" ht="25.5">
      <c r="A33" s="326"/>
      <c r="B33" s="239" t="s">
        <v>529</v>
      </c>
      <c r="C33" s="239" t="s">
        <v>530</v>
      </c>
      <c r="D33" s="276" t="s">
        <v>520</v>
      </c>
      <c r="E33" s="276" t="s">
        <v>520</v>
      </c>
      <c r="F33" s="277" t="s">
        <v>520</v>
      </c>
      <c r="G33" s="90"/>
      <c r="H33" s="90"/>
      <c r="I33" s="90"/>
      <c r="J33" s="90"/>
      <c r="L33" s="90"/>
      <c r="M33" s="90"/>
      <c r="N33" s="90"/>
    </row>
    <row r="34" spans="1:20" s="89" customFormat="1" ht="25.5">
      <c r="A34" s="88">
        <v>8</v>
      </c>
      <c r="B34" s="239" t="s">
        <v>483</v>
      </c>
      <c r="C34" s="239" t="s">
        <v>132</v>
      </c>
      <c r="D34" s="276">
        <v>517096</v>
      </c>
      <c r="E34" s="276">
        <v>863936</v>
      </c>
      <c r="F34" s="277">
        <v>4287888</v>
      </c>
      <c r="G34" s="90"/>
      <c r="H34" s="90"/>
      <c r="I34" s="90"/>
      <c r="J34" s="90"/>
      <c r="L34" s="90"/>
      <c r="M34" s="90"/>
      <c r="N34" s="90"/>
    </row>
    <row r="35" spans="1:20" s="89" customFormat="1" ht="25.5">
      <c r="A35" s="88"/>
      <c r="B35" s="239" t="s">
        <v>341</v>
      </c>
      <c r="C35" s="239" t="s">
        <v>133</v>
      </c>
      <c r="D35" s="276">
        <v>11634</v>
      </c>
      <c r="E35" s="276">
        <v>44270</v>
      </c>
      <c r="F35" s="277">
        <v>476443</v>
      </c>
      <c r="G35" s="90"/>
      <c r="H35" s="90"/>
      <c r="I35" s="90"/>
      <c r="J35" s="90"/>
      <c r="L35" s="90"/>
      <c r="M35" s="90"/>
      <c r="N35" s="90"/>
    </row>
    <row r="36" spans="1:20" s="89" customFormat="1" ht="25.5">
      <c r="A36" s="88"/>
      <c r="B36" s="239" t="s">
        <v>484</v>
      </c>
      <c r="C36" s="239" t="s">
        <v>212</v>
      </c>
      <c r="D36" s="276">
        <v>505462</v>
      </c>
      <c r="E36" s="276">
        <v>819666</v>
      </c>
      <c r="F36" s="277">
        <v>3811445</v>
      </c>
      <c r="G36" s="90"/>
      <c r="H36" s="90"/>
      <c r="I36" s="90"/>
      <c r="J36" s="90"/>
      <c r="L36" s="90"/>
      <c r="M36" s="90"/>
      <c r="N36" s="90"/>
    </row>
    <row r="37" spans="1:20" s="89" customFormat="1" ht="25.5">
      <c r="A37" s="88"/>
      <c r="B37" s="239" t="s">
        <v>342</v>
      </c>
      <c r="C37" s="239" t="s">
        <v>207</v>
      </c>
      <c r="D37" s="276" t="s">
        <v>520</v>
      </c>
      <c r="E37" s="276" t="s">
        <v>520</v>
      </c>
      <c r="F37" s="277" t="s">
        <v>520</v>
      </c>
      <c r="G37" s="90"/>
      <c r="H37" s="90"/>
      <c r="I37" s="90"/>
      <c r="J37" s="90"/>
      <c r="L37" s="90"/>
      <c r="M37" s="90"/>
      <c r="N37" s="90"/>
    </row>
    <row r="38" spans="1:20" s="89" customFormat="1" ht="25.5">
      <c r="A38" s="88" t="s">
        <v>134</v>
      </c>
      <c r="B38" s="238" t="s">
        <v>485</v>
      </c>
      <c r="C38" s="239" t="s">
        <v>135</v>
      </c>
      <c r="D38" s="275">
        <v>128858918</v>
      </c>
      <c r="E38" s="275">
        <v>102393011</v>
      </c>
      <c r="F38" s="275">
        <v>740120147</v>
      </c>
      <c r="G38" s="90"/>
      <c r="H38" s="90"/>
      <c r="I38" s="90"/>
      <c r="J38" s="90"/>
      <c r="L38" s="90"/>
      <c r="M38" s="90"/>
      <c r="N38" s="90"/>
    </row>
    <row r="39" spans="1:20" s="89" customFormat="1" ht="25.5">
      <c r="A39" s="88" t="s">
        <v>136</v>
      </c>
      <c r="B39" s="238" t="s">
        <v>486</v>
      </c>
      <c r="C39" s="239" t="s">
        <v>137</v>
      </c>
      <c r="D39" s="279">
        <v>99244972</v>
      </c>
      <c r="E39" s="279">
        <v>-61148899</v>
      </c>
      <c r="F39" s="279">
        <v>109848956</v>
      </c>
      <c r="G39" s="90"/>
      <c r="H39" s="90"/>
      <c r="I39" s="90"/>
      <c r="J39" s="90"/>
      <c r="L39" s="90"/>
      <c r="M39" s="90"/>
      <c r="N39" s="90"/>
    </row>
    <row r="40" spans="1:20" s="89" customFormat="1" ht="25.5">
      <c r="A40" s="88">
        <v>1</v>
      </c>
      <c r="B40" s="239" t="s">
        <v>487</v>
      </c>
      <c r="C40" s="239" t="s">
        <v>138</v>
      </c>
      <c r="D40" s="295">
        <v>45925116</v>
      </c>
      <c r="E40" s="280">
        <v>-13555223</v>
      </c>
      <c r="F40" s="296">
        <v>27183378</v>
      </c>
      <c r="G40" s="90"/>
      <c r="H40" s="90"/>
      <c r="I40" s="90"/>
      <c r="J40" s="90"/>
      <c r="L40" s="90"/>
      <c r="M40" s="90"/>
      <c r="N40" s="90"/>
    </row>
    <row r="41" spans="1:20" s="89" customFormat="1" ht="25.5">
      <c r="A41" s="88">
        <v>2</v>
      </c>
      <c r="B41" s="239" t="s">
        <v>488</v>
      </c>
      <c r="C41" s="239" t="s">
        <v>139</v>
      </c>
      <c r="D41" s="278">
        <v>53319856</v>
      </c>
      <c r="E41" s="278">
        <v>-47593676</v>
      </c>
      <c r="F41" s="277">
        <v>82665578</v>
      </c>
      <c r="G41" s="90"/>
      <c r="H41" s="90"/>
      <c r="I41" s="90"/>
      <c r="J41" s="90"/>
      <c r="L41" s="90"/>
      <c r="M41" s="90"/>
      <c r="N41" s="90"/>
    </row>
    <row r="42" spans="1:20" s="89" customFormat="1" ht="51">
      <c r="A42" s="88" t="s">
        <v>140</v>
      </c>
      <c r="B42" s="238" t="s">
        <v>489</v>
      </c>
      <c r="C42" s="239" t="s">
        <v>141</v>
      </c>
      <c r="D42" s="279">
        <v>228103890</v>
      </c>
      <c r="E42" s="279">
        <v>41244112</v>
      </c>
      <c r="F42" s="279">
        <v>849969103</v>
      </c>
      <c r="G42" s="90"/>
      <c r="H42" s="90"/>
      <c r="I42" s="90"/>
      <c r="J42" s="90"/>
      <c r="L42" s="90"/>
      <c r="M42" s="90"/>
      <c r="N42" s="90"/>
    </row>
    <row r="43" spans="1:20" s="89" customFormat="1" ht="25.5">
      <c r="A43" s="88" t="s">
        <v>67</v>
      </c>
      <c r="B43" s="238" t="s">
        <v>490</v>
      </c>
      <c r="C43" s="239" t="s">
        <v>142</v>
      </c>
      <c r="D43" s="279">
        <v>38610137543</v>
      </c>
      <c r="E43" s="279">
        <v>32472187405</v>
      </c>
      <c r="F43" s="275">
        <v>31254159540</v>
      </c>
      <c r="G43" s="90"/>
      <c r="H43" s="90"/>
      <c r="I43" s="90"/>
      <c r="J43" s="90"/>
      <c r="L43" s="90"/>
      <c r="M43" s="90"/>
      <c r="N43" s="90"/>
    </row>
    <row r="44" spans="1:20" s="89" customFormat="1" ht="38.25">
      <c r="A44" s="88" t="s">
        <v>143</v>
      </c>
      <c r="B44" s="238" t="s">
        <v>491</v>
      </c>
      <c r="C44" s="239" t="s">
        <v>144</v>
      </c>
      <c r="D44" s="279">
        <v>-2313133090</v>
      </c>
      <c r="E44" s="279">
        <v>6137950138</v>
      </c>
      <c r="F44" s="279">
        <v>5042844913</v>
      </c>
      <c r="G44" s="90"/>
      <c r="H44" s="90"/>
      <c r="I44" s="90"/>
      <c r="J44" s="90"/>
      <c r="L44" s="90"/>
      <c r="M44" s="90"/>
      <c r="N44" s="90"/>
      <c r="O44" s="90"/>
      <c r="P44" s="90"/>
      <c r="Q44" s="90"/>
      <c r="R44" s="90"/>
      <c r="S44" s="90"/>
      <c r="T44" s="90"/>
    </row>
    <row r="45" spans="1:20" s="89" customFormat="1" ht="12.75">
      <c r="A45" s="88"/>
      <c r="B45" s="239" t="s">
        <v>492</v>
      </c>
      <c r="C45" s="239" t="s">
        <v>145</v>
      </c>
      <c r="D45" s="276" t="s">
        <v>520</v>
      </c>
      <c r="E45" s="276" t="s">
        <v>520</v>
      </c>
      <c r="F45" s="276" t="s">
        <v>520</v>
      </c>
      <c r="G45" s="90"/>
      <c r="H45" s="90"/>
      <c r="I45" s="90"/>
      <c r="J45" s="90"/>
      <c r="L45" s="90"/>
      <c r="M45" s="90"/>
      <c r="N45" s="90"/>
    </row>
    <row r="46" spans="1:20" s="89" customFormat="1" ht="51">
      <c r="A46" s="88">
        <v>1</v>
      </c>
      <c r="B46" s="239" t="s">
        <v>493</v>
      </c>
      <c r="C46" s="239" t="s">
        <v>343</v>
      </c>
      <c r="D46" s="281">
        <v>228103890</v>
      </c>
      <c r="E46" s="276">
        <v>41244112</v>
      </c>
      <c r="F46" s="277">
        <v>849969103</v>
      </c>
      <c r="G46" s="90"/>
      <c r="H46" s="90"/>
      <c r="I46" s="90"/>
      <c r="J46" s="90"/>
      <c r="L46" s="90"/>
      <c r="M46" s="90"/>
      <c r="N46" s="90"/>
    </row>
    <row r="47" spans="1:20" s="89" customFormat="1" ht="51">
      <c r="A47" s="88">
        <v>2</v>
      </c>
      <c r="B47" s="239" t="s">
        <v>494</v>
      </c>
      <c r="C47" s="239" t="s">
        <v>344</v>
      </c>
      <c r="D47" s="276" t="s">
        <v>520</v>
      </c>
      <c r="E47" s="276" t="s">
        <v>520</v>
      </c>
      <c r="F47" s="282" t="s">
        <v>520</v>
      </c>
      <c r="G47" s="90"/>
      <c r="H47" s="90"/>
      <c r="I47" s="90"/>
      <c r="J47" s="90"/>
      <c r="L47" s="90"/>
      <c r="M47" s="90"/>
      <c r="N47" s="90"/>
    </row>
    <row r="48" spans="1:20" s="89" customFormat="1" ht="51">
      <c r="A48" s="88">
        <v>3</v>
      </c>
      <c r="B48" s="239" t="s">
        <v>495</v>
      </c>
      <c r="C48" s="239" t="s">
        <v>146</v>
      </c>
      <c r="D48" s="276">
        <v>9413927570</v>
      </c>
      <c r="E48" s="276">
        <v>20312878355</v>
      </c>
      <c r="F48" s="277">
        <v>161160098595</v>
      </c>
      <c r="G48" s="90"/>
      <c r="H48" s="90"/>
      <c r="I48" s="90"/>
      <c r="J48" s="90"/>
      <c r="L48" s="90"/>
      <c r="M48" s="90"/>
      <c r="N48" s="90"/>
    </row>
    <row r="49" spans="1:14" s="89" customFormat="1" ht="38.25">
      <c r="A49" s="88">
        <v>4</v>
      </c>
      <c r="B49" s="239" t="s">
        <v>496</v>
      </c>
      <c r="C49" s="239" t="s">
        <v>147</v>
      </c>
      <c r="D49" s="283">
        <v>-11955164550</v>
      </c>
      <c r="E49" s="283">
        <v>-14216172329</v>
      </c>
      <c r="F49" s="278">
        <v>-156967222785</v>
      </c>
      <c r="G49" s="90"/>
      <c r="H49" s="90"/>
      <c r="I49" s="90"/>
      <c r="J49" s="90"/>
      <c r="L49" s="90"/>
      <c r="M49" s="90"/>
      <c r="N49" s="90"/>
    </row>
    <row r="50" spans="1:14" s="89" customFormat="1" ht="25.5">
      <c r="A50" s="88" t="s">
        <v>148</v>
      </c>
      <c r="B50" s="238" t="s">
        <v>497</v>
      </c>
      <c r="C50" s="239" t="s">
        <v>149</v>
      </c>
      <c r="D50" s="275">
        <v>36297004453</v>
      </c>
      <c r="E50" s="275">
        <v>38610137543</v>
      </c>
      <c r="F50" s="275">
        <v>36297004453</v>
      </c>
      <c r="G50" s="90"/>
      <c r="H50" s="90"/>
      <c r="I50" s="90"/>
      <c r="J50" s="90"/>
      <c r="L50" s="90"/>
      <c r="M50" s="90"/>
      <c r="N50" s="90"/>
    </row>
    <row r="51" spans="1:14" s="89" customFormat="1" ht="38.25">
      <c r="A51" s="88" t="s">
        <v>280</v>
      </c>
      <c r="B51" s="238" t="s">
        <v>498</v>
      </c>
      <c r="C51" s="239" t="s">
        <v>281</v>
      </c>
      <c r="D51" s="275" t="s">
        <v>520</v>
      </c>
      <c r="E51" s="275" t="s">
        <v>520</v>
      </c>
      <c r="F51" s="276" t="s">
        <v>520</v>
      </c>
      <c r="G51" s="90"/>
      <c r="H51" s="90"/>
      <c r="I51" s="90"/>
      <c r="J51" s="90"/>
      <c r="L51" s="90"/>
      <c r="M51" s="90"/>
      <c r="N51" s="90"/>
    </row>
    <row r="52" spans="1:14" s="89" customFormat="1" ht="38.25">
      <c r="A52" s="88"/>
      <c r="B52" s="239" t="s">
        <v>499</v>
      </c>
      <c r="C52" s="239" t="s">
        <v>282</v>
      </c>
      <c r="D52" s="284" t="s">
        <v>520</v>
      </c>
      <c r="E52" s="284" t="s">
        <v>520</v>
      </c>
      <c r="F52" s="276" t="s">
        <v>520</v>
      </c>
      <c r="G52" s="90"/>
      <c r="H52" s="90"/>
      <c r="I52" s="90"/>
      <c r="J52" s="90"/>
      <c r="L52" s="90"/>
      <c r="M52" s="90"/>
      <c r="N52" s="90"/>
    </row>
    <row r="53" spans="1:14">
      <c r="A53" s="165"/>
      <c r="B53" s="165"/>
      <c r="C53" s="166"/>
      <c r="D53" s="166"/>
      <c r="E53" s="204"/>
      <c r="F53" s="139"/>
    </row>
    <row r="54" spans="1:14" s="127" customFormat="1" ht="12.75">
      <c r="A54" s="164" t="s">
        <v>190</v>
      </c>
      <c r="B54" s="165"/>
      <c r="C54" s="166"/>
      <c r="D54" s="167" t="s">
        <v>191</v>
      </c>
      <c r="E54" s="167"/>
      <c r="F54" s="139"/>
    </row>
    <row r="55" spans="1:14" s="127" customFormat="1" ht="12.75">
      <c r="A55" s="168" t="s">
        <v>192</v>
      </c>
      <c r="B55" s="165"/>
      <c r="C55" s="166"/>
      <c r="D55" s="169" t="s">
        <v>193</v>
      </c>
      <c r="E55" s="169"/>
      <c r="F55" s="139"/>
    </row>
    <row r="56" spans="1:14" s="127" customFormat="1" ht="12.75">
      <c r="A56" s="165"/>
      <c r="B56" s="165"/>
      <c r="C56" s="166"/>
      <c r="D56" s="166"/>
      <c r="E56" s="166"/>
      <c r="F56" s="139"/>
    </row>
    <row r="57" spans="1:14" s="127" customFormat="1" ht="12.75">
      <c r="A57" s="165"/>
      <c r="B57" s="165"/>
      <c r="C57" s="166"/>
      <c r="D57" s="166"/>
      <c r="E57" s="166"/>
      <c r="F57" s="139"/>
    </row>
    <row r="58" spans="1:14" s="127" customFormat="1" ht="12.75">
      <c r="A58" s="165"/>
      <c r="B58" s="165"/>
      <c r="C58" s="166"/>
      <c r="D58" s="166"/>
      <c r="E58" s="166"/>
      <c r="F58" s="139"/>
    </row>
    <row r="59" spans="1:14" s="127" customFormat="1" ht="12.75">
      <c r="A59" s="165"/>
      <c r="B59" s="165"/>
      <c r="C59" s="166"/>
      <c r="D59" s="166"/>
      <c r="E59" s="166"/>
      <c r="F59" s="139"/>
    </row>
    <row r="60" spans="1:14" s="127" customFormat="1" ht="12.75">
      <c r="A60" s="165"/>
      <c r="B60" s="165"/>
      <c r="C60" s="166"/>
      <c r="D60" s="166"/>
      <c r="E60" s="166"/>
      <c r="F60" s="139"/>
    </row>
    <row r="61" spans="1:14" s="127" customFormat="1" ht="12.75">
      <c r="A61" s="165"/>
      <c r="B61" s="165"/>
      <c r="C61" s="166"/>
      <c r="D61" s="166"/>
      <c r="E61" s="166"/>
      <c r="F61" s="139"/>
    </row>
    <row r="62" spans="1:14" s="127" customFormat="1" ht="12.75">
      <c r="A62" s="170"/>
      <c r="B62" s="170"/>
      <c r="C62" s="166"/>
      <c r="D62" s="171"/>
      <c r="E62" s="171"/>
      <c r="F62" s="139"/>
    </row>
    <row r="63" spans="1:14" s="127" customFormat="1" ht="12.75">
      <c r="A63" s="164" t="s">
        <v>257</v>
      </c>
      <c r="B63" s="165"/>
      <c r="C63" s="166"/>
      <c r="D63" s="167" t="s">
        <v>549</v>
      </c>
      <c r="E63" s="167"/>
      <c r="F63" s="139"/>
    </row>
    <row r="64" spans="1:14" s="127" customFormat="1" ht="12.75">
      <c r="A64" s="164" t="s">
        <v>550</v>
      </c>
      <c r="B64" s="165"/>
      <c r="C64" s="166"/>
      <c r="D64" s="167"/>
      <c r="E64" s="167"/>
      <c r="F64" s="139"/>
    </row>
    <row r="65" spans="1:6" s="127" customFormat="1" ht="12.75">
      <c r="A65" s="157" t="s">
        <v>258</v>
      </c>
      <c r="B65" s="165"/>
      <c r="C65" s="166"/>
      <c r="D65" s="166"/>
      <c r="E65" s="166"/>
      <c r="F65" s="139"/>
    </row>
    <row r="66" spans="1:6">
      <c r="A66" s="165"/>
      <c r="B66" s="165"/>
      <c r="C66" s="166"/>
      <c r="D66" s="166"/>
      <c r="E66" s="204"/>
      <c r="F66" s="139"/>
    </row>
  </sheetData>
  <mergeCells count="12">
    <mergeCell ref="A8:B8"/>
    <mergeCell ref="C8:F8"/>
    <mergeCell ref="A10:B10"/>
    <mergeCell ref="C10:F10"/>
    <mergeCell ref="A9:B9"/>
    <mergeCell ref="C9:F9"/>
    <mergeCell ref="A1:F1"/>
    <mergeCell ref="A2:F2"/>
    <mergeCell ref="A7:B7"/>
    <mergeCell ref="C7:F7"/>
    <mergeCell ref="A3:F4"/>
    <mergeCell ref="A5:F5"/>
  </mergeCells>
  <pageMargins left="0.56000000000000005" right="0.5" top="0.38" bottom="0.31" header="0.23" footer="0.24"/>
  <pageSetup paperSize="9" scale="73" fitToHeight="0" orientation="portrait" r:id="rId1"/>
  <rowBreaks count="1" manualBreakCount="1">
    <brk id="29" max="5"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6"/>
  <sheetViews>
    <sheetView view="pageBreakPreview" topLeftCell="A16" zoomScale="85" zoomScaleNormal="100" zoomScaleSheetLayoutView="85" workbookViewId="0">
      <selection activeCell="G50" sqref="G50"/>
    </sheetView>
  </sheetViews>
  <sheetFormatPr defaultRowHeight="15"/>
  <cols>
    <col min="1" max="1" width="6" style="226" customWidth="1"/>
    <col min="2" max="2" width="32.140625" style="175" customWidth="1"/>
    <col min="3" max="3" width="12.28515625" style="175" customWidth="1"/>
    <col min="4" max="4" width="14.85546875" style="175" customWidth="1"/>
    <col min="5" max="5" width="20" style="175" customWidth="1"/>
    <col min="6" max="6" width="24.42578125" style="175" customWidth="1"/>
    <col min="7" max="7" width="18.42578125" style="175" customWidth="1"/>
    <col min="8" max="8" width="2.5703125" style="175" customWidth="1"/>
    <col min="9" max="16384" width="9.140625" style="175"/>
  </cols>
  <sheetData>
    <row r="1" spans="1:8" ht="25.5" customHeight="1">
      <c r="A1" s="536" t="s">
        <v>556</v>
      </c>
      <c r="B1" s="536"/>
      <c r="C1" s="536"/>
      <c r="D1" s="536"/>
      <c r="E1" s="536"/>
      <c r="F1" s="536"/>
      <c r="G1" s="536"/>
      <c r="H1" s="174"/>
    </row>
    <row r="2" spans="1:8" ht="29.25" customHeight="1">
      <c r="A2" s="540" t="s">
        <v>555</v>
      </c>
      <c r="B2" s="540"/>
      <c r="C2" s="540"/>
      <c r="D2" s="540"/>
      <c r="E2" s="540"/>
      <c r="F2" s="540"/>
      <c r="G2" s="540"/>
      <c r="H2" s="176"/>
    </row>
    <row r="3" spans="1:8">
      <c r="A3" s="527" t="s">
        <v>321</v>
      </c>
      <c r="B3" s="527"/>
      <c r="C3" s="527"/>
      <c r="D3" s="527"/>
      <c r="E3" s="527"/>
      <c r="F3" s="527"/>
      <c r="G3" s="527"/>
      <c r="H3" s="115"/>
    </row>
    <row r="4" spans="1:8">
      <c r="A4" s="527"/>
      <c r="B4" s="527"/>
      <c r="C4" s="527"/>
      <c r="D4" s="527"/>
      <c r="E4" s="527"/>
      <c r="F4" s="527"/>
      <c r="G4" s="527"/>
      <c r="H4" s="115"/>
    </row>
    <row r="5" spans="1:8">
      <c r="A5" s="538" t="str">
        <f>'ngay thang'!B12</f>
        <v>Tại ngày 31 tháng 05 năm 2020/As at 31 May 2020</v>
      </c>
      <c r="B5" s="538"/>
      <c r="C5" s="538"/>
      <c r="D5" s="538"/>
      <c r="E5" s="538"/>
      <c r="F5" s="538"/>
      <c r="G5" s="538"/>
      <c r="H5" s="119"/>
    </row>
    <row r="6" spans="1:8">
      <c r="A6" s="119"/>
      <c r="B6" s="119"/>
      <c r="C6" s="119"/>
      <c r="D6" s="119"/>
      <c r="E6" s="119"/>
      <c r="F6" s="127"/>
      <c r="G6" s="127"/>
      <c r="H6" s="127"/>
    </row>
    <row r="7" spans="1:8" ht="29.25" customHeight="1">
      <c r="A7" s="523" t="s">
        <v>263</v>
      </c>
      <c r="B7" s="523"/>
      <c r="C7" s="523" t="s">
        <v>547</v>
      </c>
      <c r="D7" s="523"/>
      <c r="E7" s="523"/>
      <c r="F7" s="523"/>
      <c r="G7" s="205"/>
      <c r="H7" s="206"/>
    </row>
    <row r="8" spans="1:8" ht="29.25" customHeight="1">
      <c r="A8" s="522" t="s">
        <v>262</v>
      </c>
      <c r="B8" s="522"/>
      <c r="C8" s="522" t="s">
        <v>264</v>
      </c>
      <c r="D8" s="522"/>
      <c r="E8" s="522"/>
      <c r="F8" s="522"/>
      <c r="G8" s="207"/>
      <c r="H8" s="206"/>
    </row>
    <row r="9" spans="1:8" ht="29.25" customHeight="1">
      <c r="A9" s="523" t="s">
        <v>265</v>
      </c>
      <c r="B9" s="523"/>
      <c r="C9" s="523" t="s">
        <v>351</v>
      </c>
      <c r="D9" s="523"/>
      <c r="E9" s="523"/>
      <c r="F9" s="523"/>
      <c r="G9" s="205"/>
      <c r="H9" s="208"/>
    </row>
    <row r="10" spans="1:8" ht="29.25" customHeight="1">
      <c r="A10" s="522" t="s">
        <v>266</v>
      </c>
      <c r="B10" s="522"/>
      <c r="C10" s="522" t="str">
        <f>'ngay thang'!B14</f>
        <v>Ngày 03 tháng 06 năm 2020
03 Jun 2020</v>
      </c>
      <c r="D10" s="522"/>
      <c r="E10" s="522"/>
      <c r="F10" s="522"/>
      <c r="G10" s="207"/>
      <c r="H10" s="209"/>
    </row>
    <row r="11" spans="1:8" ht="23.25" customHeight="1">
      <c r="A11" s="124"/>
      <c r="B11" s="124"/>
      <c r="C11" s="124"/>
      <c r="D11" s="124"/>
      <c r="E11" s="124"/>
      <c r="F11" s="124"/>
      <c r="G11" s="207"/>
      <c r="H11" s="209"/>
    </row>
    <row r="12" spans="1:8" s="212" customFormat="1" ht="18.75" customHeight="1">
      <c r="A12" s="210" t="s">
        <v>324</v>
      </c>
      <c r="B12" s="211"/>
      <c r="C12" s="211"/>
      <c r="D12" s="211"/>
      <c r="E12" s="211"/>
      <c r="F12" s="211"/>
      <c r="G12" s="211"/>
      <c r="H12" s="211"/>
    </row>
    <row r="13" spans="1:8" s="215" customFormat="1" ht="63" customHeight="1">
      <c r="A13" s="160" t="s">
        <v>216</v>
      </c>
      <c r="B13" s="160" t="s">
        <v>217</v>
      </c>
      <c r="C13" s="160" t="s">
        <v>215</v>
      </c>
      <c r="D13" s="160" t="s">
        <v>248</v>
      </c>
      <c r="E13" s="160" t="s">
        <v>218</v>
      </c>
      <c r="F13" s="160" t="s">
        <v>219</v>
      </c>
      <c r="G13" s="213" t="s">
        <v>220</v>
      </c>
      <c r="H13" s="214"/>
    </row>
    <row r="14" spans="1:8" s="94" customFormat="1" ht="25.5">
      <c r="A14" s="95" t="s">
        <v>46</v>
      </c>
      <c r="B14" s="95" t="s">
        <v>384</v>
      </c>
      <c r="C14" s="95">
        <v>2246</v>
      </c>
      <c r="D14" s="285"/>
      <c r="E14" s="285"/>
      <c r="F14" s="285"/>
      <c r="G14" s="286"/>
    </row>
    <row r="15" spans="1:8" s="92" customFormat="1">
      <c r="A15" s="96">
        <v>1</v>
      </c>
      <c r="B15" s="96"/>
      <c r="C15" s="96">
        <v>2246.1</v>
      </c>
      <c r="D15" s="287"/>
      <c r="E15" s="287"/>
      <c r="F15" s="288"/>
      <c r="G15" s="289"/>
      <c r="H15" s="216"/>
    </row>
    <row r="16" spans="1:8" s="92" customFormat="1">
      <c r="A16" s="96">
        <v>2</v>
      </c>
      <c r="B16" s="96"/>
      <c r="C16" s="96">
        <v>2246.1999999999998</v>
      </c>
      <c r="D16" s="287"/>
      <c r="E16" s="287"/>
      <c r="F16" s="288"/>
      <c r="G16" s="289"/>
      <c r="H16" s="216"/>
    </row>
    <row r="17" spans="1:8" s="94" customFormat="1" ht="25.5">
      <c r="A17" s="95"/>
      <c r="B17" s="95" t="s">
        <v>385</v>
      </c>
      <c r="C17" s="95">
        <v>2247</v>
      </c>
      <c r="D17" s="285"/>
      <c r="E17" s="285"/>
      <c r="F17" s="285"/>
      <c r="G17" s="290"/>
      <c r="H17" s="216"/>
    </row>
    <row r="18" spans="1:8" s="94" customFormat="1" ht="25.5">
      <c r="A18" s="95" t="s">
        <v>283</v>
      </c>
      <c r="B18" s="95" t="s">
        <v>386</v>
      </c>
      <c r="C18" s="95">
        <v>2248</v>
      </c>
      <c r="D18" s="285"/>
      <c r="E18" s="285"/>
      <c r="F18" s="285"/>
      <c r="G18" s="290"/>
      <c r="H18" s="216"/>
    </row>
    <row r="19" spans="1:8" s="92" customFormat="1" ht="25.5">
      <c r="A19" s="96"/>
      <c r="B19" s="96" t="s">
        <v>387</v>
      </c>
      <c r="C19" s="96">
        <v>2249</v>
      </c>
      <c r="D19" s="288"/>
      <c r="E19" s="288"/>
      <c r="F19" s="288"/>
      <c r="G19" s="289"/>
    </row>
    <row r="20" spans="1:8" s="94" customFormat="1" ht="25.5">
      <c r="A20" s="95"/>
      <c r="B20" s="95" t="s">
        <v>388</v>
      </c>
      <c r="C20" s="95">
        <v>2250</v>
      </c>
      <c r="D20" s="285"/>
      <c r="E20" s="285"/>
      <c r="F20" s="285"/>
      <c r="G20" s="289"/>
    </row>
    <row r="21" spans="1:8" s="94" customFormat="1" ht="25.5">
      <c r="A21" s="95" t="s">
        <v>134</v>
      </c>
      <c r="B21" s="95" t="s">
        <v>389</v>
      </c>
      <c r="C21" s="95">
        <v>2251</v>
      </c>
      <c r="D21" s="285"/>
      <c r="E21" s="285"/>
      <c r="F21" s="285"/>
      <c r="G21" s="290"/>
    </row>
    <row r="22" spans="1:8" s="92" customFormat="1">
      <c r="A22" s="96" t="s">
        <v>284</v>
      </c>
      <c r="B22" s="96" t="s">
        <v>531</v>
      </c>
      <c r="C22" s="96" t="s">
        <v>521</v>
      </c>
      <c r="D22" s="287">
        <v>55000</v>
      </c>
      <c r="E22" s="317">
        <f>ROUND(F22/D22,2)</f>
        <v>100352.95</v>
      </c>
      <c r="F22" s="288">
        <v>5519412250</v>
      </c>
      <c r="G22" s="289">
        <f>IFERROR(F22/$F$57," ")</f>
        <v>0.1488728185053613</v>
      </c>
    </row>
    <row r="23" spans="1:8" s="92" customFormat="1">
      <c r="A23" s="96">
        <v>2</v>
      </c>
      <c r="B23" s="96" t="s">
        <v>532</v>
      </c>
      <c r="C23" s="96" t="s">
        <v>522</v>
      </c>
      <c r="D23" s="287">
        <v>30000</v>
      </c>
      <c r="E23" s="317">
        <f t="shared" ref="E23:E33" si="0">ROUND(F23/D23,2)</f>
        <v>101497.36</v>
      </c>
      <c r="F23" s="288">
        <v>3044920800</v>
      </c>
      <c r="G23" s="289">
        <f t="shared" ref="G23:G57" si="1">IFERROR(F23/$F$57," ")</f>
        <v>8.212938644356553E-2</v>
      </c>
    </row>
    <row r="24" spans="1:8" s="92" customFormat="1">
      <c r="A24" s="96">
        <v>3</v>
      </c>
      <c r="B24" s="96" t="s">
        <v>644</v>
      </c>
      <c r="C24" s="96" t="s">
        <v>523</v>
      </c>
      <c r="D24" s="287">
        <v>17803</v>
      </c>
      <c r="E24" s="317">
        <f t="shared" si="0"/>
        <v>100000</v>
      </c>
      <c r="F24" s="288">
        <v>1780300000</v>
      </c>
      <c r="G24" s="289">
        <f t="shared" si="1"/>
        <v>4.8019293863236022E-2</v>
      </c>
    </row>
    <row r="25" spans="1:8" s="92" customFormat="1">
      <c r="A25" s="96">
        <v>4</v>
      </c>
      <c r="B25" s="96" t="s">
        <v>533</v>
      </c>
      <c r="C25" s="96" t="s">
        <v>524</v>
      </c>
      <c r="D25" s="287">
        <v>5000</v>
      </c>
      <c r="E25" s="317">
        <f t="shared" si="0"/>
        <v>99998.95</v>
      </c>
      <c r="F25" s="288">
        <v>499994750</v>
      </c>
      <c r="G25" s="289">
        <f t="shared" si="1"/>
        <v>1.3486151115163304E-2</v>
      </c>
    </row>
    <row r="26" spans="1:8" s="92" customFormat="1">
      <c r="A26" s="96">
        <v>5</v>
      </c>
      <c r="B26" s="96" t="s">
        <v>551</v>
      </c>
      <c r="C26" s="96" t="s">
        <v>525</v>
      </c>
      <c r="D26" s="287">
        <v>10000</v>
      </c>
      <c r="E26" s="317">
        <f t="shared" si="0"/>
        <v>100030.75</v>
      </c>
      <c r="F26" s="288">
        <v>1000307500</v>
      </c>
      <c r="G26" s="289">
        <f t="shared" si="1"/>
        <v>2.6980879512497315E-2</v>
      </c>
    </row>
    <row r="27" spans="1:8" s="92" customFormat="1">
      <c r="A27" s="96">
        <v>6</v>
      </c>
      <c r="B27" s="96" t="s">
        <v>645</v>
      </c>
      <c r="C27" s="96" t="s">
        <v>534</v>
      </c>
      <c r="D27" s="287">
        <v>1532</v>
      </c>
      <c r="E27" s="317">
        <f t="shared" si="0"/>
        <v>101001.62</v>
      </c>
      <c r="F27" s="288">
        <v>154734482</v>
      </c>
      <c r="G27" s="289">
        <f t="shared" si="1"/>
        <v>4.173589036641917E-3</v>
      </c>
    </row>
    <row r="28" spans="1:8" s="92" customFormat="1">
      <c r="A28" s="96">
        <v>7</v>
      </c>
      <c r="B28" s="96" t="s">
        <v>535</v>
      </c>
      <c r="C28" s="96" t="s">
        <v>536</v>
      </c>
      <c r="D28" s="287">
        <v>23888</v>
      </c>
      <c r="E28" s="317">
        <f t="shared" si="0"/>
        <v>100694.95</v>
      </c>
      <c r="F28" s="288">
        <v>2405400966</v>
      </c>
      <c r="G28" s="289">
        <f t="shared" si="1"/>
        <v>6.4879883078843903E-2</v>
      </c>
    </row>
    <row r="29" spans="1:8" s="92" customFormat="1">
      <c r="A29" s="96">
        <v>8</v>
      </c>
      <c r="B29" s="96" t="s">
        <v>637</v>
      </c>
      <c r="C29" s="96">
        <v>2251.8000000000002</v>
      </c>
      <c r="D29" s="287">
        <v>9488</v>
      </c>
      <c r="E29" s="317">
        <f t="shared" si="0"/>
        <v>100835.59</v>
      </c>
      <c r="F29" s="288">
        <v>956728078</v>
      </c>
      <c r="G29" s="289">
        <f t="shared" si="1"/>
        <v>2.5805429829068693E-2</v>
      </c>
    </row>
    <row r="30" spans="1:8" s="92" customFormat="1">
      <c r="A30" s="96">
        <v>9</v>
      </c>
      <c r="B30" s="96" t="s">
        <v>646</v>
      </c>
      <c r="C30" s="96">
        <v>2251.9</v>
      </c>
      <c r="D30" s="287">
        <v>8011</v>
      </c>
      <c r="E30" s="317">
        <f t="shared" si="0"/>
        <v>101156.26</v>
      </c>
      <c r="F30" s="288">
        <v>810362799</v>
      </c>
      <c r="G30" s="289">
        <f t="shared" si="1"/>
        <v>2.1857579835429686E-2</v>
      </c>
    </row>
    <row r="31" spans="1:8" s="92" customFormat="1">
      <c r="A31" s="96">
        <v>10</v>
      </c>
      <c r="B31" s="96" t="s">
        <v>537</v>
      </c>
      <c r="C31" s="515" t="s">
        <v>648</v>
      </c>
      <c r="D31" s="287">
        <v>12348</v>
      </c>
      <c r="E31" s="317">
        <f t="shared" si="0"/>
        <v>100425.13</v>
      </c>
      <c r="F31" s="288">
        <v>1240049505</v>
      </c>
      <c r="G31" s="289">
        <f t="shared" si="1"/>
        <v>3.3447341226509782E-2</v>
      </c>
    </row>
    <row r="32" spans="1:8" s="92" customFormat="1">
      <c r="A32" s="96">
        <v>11</v>
      </c>
      <c r="B32" s="96" t="s">
        <v>638</v>
      </c>
      <c r="C32" s="96" t="s">
        <v>649</v>
      </c>
      <c r="D32" s="287">
        <v>15468</v>
      </c>
      <c r="E32" s="317">
        <f t="shared" si="0"/>
        <v>101243.87</v>
      </c>
      <c r="F32" s="288">
        <v>1566040181</v>
      </c>
      <c r="G32" s="289">
        <f t="shared" si="1"/>
        <v>4.2240152588369564E-2</v>
      </c>
    </row>
    <row r="33" spans="1:7" s="92" customFormat="1">
      <c r="A33" s="96">
        <v>12</v>
      </c>
      <c r="B33" s="96" t="s">
        <v>647</v>
      </c>
      <c r="C33" s="96" t="s">
        <v>650</v>
      </c>
      <c r="D33" s="287">
        <v>759</v>
      </c>
      <c r="E33" s="317">
        <f t="shared" si="0"/>
        <v>100496.04</v>
      </c>
      <c r="F33" s="288">
        <v>76276494</v>
      </c>
      <c r="G33" s="289">
        <f>IFERROR(F33/$F$57," ")</f>
        <v>2.0573742516673365E-3</v>
      </c>
    </row>
    <row r="34" spans="1:7" s="92" customFormat="1" ht="25.5">
      <c r="A34" s="96"/>
      <c r="B34" s="95" t="s">
        <v>385</v>
      </c>
      <c r="C34" s="96">
        <v>2252</v>
      </c>
      <c r="D34" s="285">
        <f>SUM(D22:D33)</f>
        <v>189297</v>
      </c>
      <c r="E34" s="288"/>
      <c r="F34" s="285">
        <f>SUM(F22:F33)</f>
        <v>19054527805</v>
      </c>
      <c r="G34" s="289">
        <f>IFERROR(F34/$F$57," ")</f>
        <v>0.51394987928635438</v>
      </c>
    </row>
    <row r="35" spans="1:7" s="94" customFormat="1" ht="26.25" customHeight="1">
      <c r="A35" s="95" t="s">
        <v>285</v>
      </c>
      <c r="B35" s="95" t="s">
        <v>390</v>
      </c>
      <c r="C35" s="95">
        <v>2253</v>
      </c>
      <c r="D35" s="285"/>
      <c r="E35" s="285"/>
      <c r="F35" s="285"/>
      <c r="G35" s="289">
        <f t="shared" si="1"/>
        <v>0</v>
      </c>
    </row>
    <row r="36" spans="1:7" s="92" customFormat="1" ht="24" customHeight="1">
      <c r="A36" s="96" t="s">
        <v>284</v>
      </c>
      <c r="B36" s="96" t="s">
        <v>391</v>
      </c>
      <c r="C36" s="96">
        <v>2253.1</v>
      </c>
      <c r="D36" s="288"/>
      <c r="E36" s="288"/>
      <c r="F36" s="288"/>
      <c r="G36" s="289">
        <f t="shared" si="1"/>
        <v>0</v>
      </c>
    </row>
    <row r="37" spans="1:7" s="92" customFormat="1" ht="25.5">
      <c r="A37" s="95"/>
      <c r="B37" s="95" t="s">
        <v>385</v>
      </c>
      <c r="C37" s="95">
        <v>2254</v>
      </c>
      <c r="D37" s="285"/>
      <c r="E37" s="285"/>
      <c r="F37" s="285"/>
      <c r="G37" s="289">
        <f t="shared" si="1"/>
        <v>0</v>
      </c>
    </row>
    <row r="38" spans="1:7" s="94" customFormat="1" ht="25.5">
      <c r="A38" s="95"/>
      <c r="B38" s="95" t="s">
        <v>392</v>
      </c>
      <c r="C38" s="95">
        <v>2255</v>
      </c>
      <c r="D38" s="285">
        <f>D34</f>
        <v>189297</v>
      </c>
      <c r="E38" s="285"/>
      <c r="F38" s="285">
        <f>F34</f>
        <v>19054527805</v>
      </c>
      <c r="G38" s="289">
        <f t="shared" si="1"/>
        <v>0.51394987928635438</v>
      </c>
    </row>
    <row r="39" spans="1:7" s="94" customFormat="1" ht="25.5">
      <c r="A39" s="95" t="s">
        <v>286</v>
      </c>
      <c r="B39" s="95" t="s">
        <v>393</v>
      </c>
      <c r="C39" s="95">
        <v>2256</v>
      </c>
      <c r="D39" s="285"/>
      <c r="E39" s="285"/>
      <c r="F39" s="285"/>
      <c r="G39" s="289">
        <f t="shared" si="1"/>
        <v>0</v>
      </c>
    </row>
    <row r="40" spans="1:7" s="92" customFormat="1" ht="25.5">
      <c r="A40" s="96">
        <v>1</v>
      </c>
      <c r="B40" s="96" t="s">
        <v>500</v>
      </c>
      <c r="C40" s="96">
        <v>2256.1</v>
      </c>
      <c r="D40" s="288" t="s">
        <v>520</v>
      </c>
      <c r="E40" s="288" t="s">
        <v>520</v>
      </c>
      <c r="F40" s="288">
        <v>611475897</v>
      </c>
      <c r="G40" s="289">
        <f t="shared" si="1"/>
        <v>1.649308587784578E-2</v>
      </c>
    </row>
    <row r="41" spans="1:7" s="92" customFormat="1" ht="25.5">
      <c r="A41" s="96">
        <v>2</v>
      </c>
      <c r="B41" s="248" t="s">
        <v>546</v>
      </c>
      <c r="C41" s="96">
        <v>2256.1999999999998</v>
      </c>
      <c r="D41" s="288" t="s">
        <v>520</v>
      </c>
      <c r="E41" s="288" t="s">
        <v>520</v>
      </c>
      <c r="F41" s="288">
        <v>405294521</v>
      </c>
      <c r="G41" s="289">
        <f t="shared" si="1"/>
        <v>1.0931841097038974E-2</v>
      </c>
    </row>
    <row r="42" spans="1:7" s="92" customFormat="1" ht="25.5">
      <c r="A42" s="96">
        <v>3</v>
      </c>
      <c r="B42" s="96" t="s">
        <v>501</v>
      </c>
      <c r="C42" s="96">
        <v>2256.3000000000002</v>
      </c>
      <c r="D42" s="288" t="s">
        <v>520</v>
      </c>
      <c r="E42" s="288" t="s">
        <v>520</v>
      </c>
      <c r="F42" s="288"/>
      <c r="G42" s="289">
        <f t="shared" si="1"/>
        <v>0</v>
      </c>
    </row>
    <row r="43" spans="1:7" s="92" customFormat="1" ht="25.5">
      <c r="A43" s="96">
        <v>4</v>
      </c>
      <c r="B43" s="96" t="s">
        <v>502</v>
      </c>
      <c r="C43" s="96">
        <v>2256.4</v>
      </c>
      <c r="D43" s="288" t="s">
        <v>520</v>
      </c>
      <c r="E43" s="288" t="s">
        <v>520</v>
      </c>
      <c r="F43" s="288"/>
      <c r="G43" s="289">
        <f t="shared" si="1"/>
        <v>0</v>
      </c>
    </row>
    <row r="44" spans="1:7" s="92" customFormat="1" ht="38.25">
      <c r="A44" s="96">
        <v>5</v>
      </c>
      <c r="B44" s="96" t="s">
        <v>503</v>
      </c>
      <c r="C44" s="96">
        <v>2256.5</v>
      </c>
      <c r="D44" s="288" t="s">
        <v>520</v>
      </c>
      <c r="E44" s="288" t="s">
        <v>520</v>
      </c>
      <c r="F44" s="288"/>
      <c r="G44" s="289">
        <f t="shared" si="1"/>
        <v>0</v>
      </c>
    </row>
    <row r="45" spans="1:7" s="92" customFormat="1" ht="25.5">
      <c r="A45" s="96">
        <v>6</v>
      </c>
      <c r="B45" s="96" t="s">
        <v>504</v>
      </c>
      <c r="C45" s="96">
        <v>2256.6</v>
      </c>
      <c r="D45" s="288" t="s">
        <v>520</v>
      </c>
      <c r="E45" s="288" t="s">
        <v>520</v>
      </c>
      <c r="F45" s="288"/>
      <c r="G45" s="289">
        <f t="shared" si="1"/>
        <v>0</v>
      </c>
    </row>
    <row r="46" spans="1:7" s="92" customFormat="1" ht="25.5">
      <c r="A46" s="96">
        <v>7</v>
      </c>
      <c r="B46" s="96" t="s">
        <v>505</v>
      </c>
      <c r="C46" s="96">
        <v>2256.6999999999998</v>
      </c>
      <c r="D46" s="288" t="s">
        <v>520</v>
      </c>
      <c r="E46" s="288" t="s">
        <v>520</v>
      </c>
      <c r="F46" s="288"/>
      <c r="G46" s="289">
        <f t="shared" si="1"/>
        <v>0</v>
      </c>
    </row>
    <row r="47" spans="1:7" s="92" customFormat="1" ht="25.5">
      <c r="A47" s="96">
        <v>9</v>
      </c>
      <c r="B47" s="96" t="s">
        <v>507</v>
      </c>
      <c r="C47" s="96">
        <v>2256.9</v>
      </c>
      <c r="D47" s="288" t="s">
        <v>520</v>
      </c>
      <c r="E47" s="288" t="s">
        <v>520</v>
      </c>
      <c r="F47" s="288"/>
      <c r="G47" s="289">
        <f t="shared" si="1"/>
        <v>0</v>
      </c>
    </row>
    <row r="48" spans="1:7" s="94" customFormat="1" ht="25.5">
      <c r="A48" s="95"/>
      <c r="B48" s="95" t="s">
        <v>508</v>
      </c>
      <c r="C48" s="95">
        <v>2257</v>
      </c>
      <c r="D48" s="285" t="s">
        <v>520</v>
      </c>
      <c r="E48" s="285" t="s">
        <v>520</v>
      </c>
      <c r="F48" s="285">
        <f>F40+F41</f>
        <v>1016770418</v>
      </c>
      <c r="G48" s="289">
        <f t="shared" si="1"/>
        <v>2.7424926974884752E-2</v>
      </c>
    </row>
    <row r="49" spans="1:17" s="94" customFormat="1" ht="25.5">
      <c r="A49" s="95" t="s">
        <v>287</v>
      </c>
      <c r="B49" s="95" t="s">
        <v>509</v>
      </c>
      <c r="C49" s="95">
        <v>2258</v>
      </c>
      <c r="D49" s="285" t="s">
        <v>520</v>
      </c>
      <c r="E49" s="285" t="s">
        <v>520</v>
      </c>
      <c r="F49" s="285"/>
      <c r="G49" s="289">
        <f t="shared" si="1"/>
        <v>0</v>
      </c>
    </row>
    <row r="50" spans="1:17" s="92" customFormat="1" ht="25.5">
      <c r="A50" s="96">
        <v>1</v>
      </c>
      <c r="B50" s="96" t="s">
        <v>510</v>
      </c>
      <c r="C50" s="96">
        <v>2259</v>
      </c>
      <c r="D50" s="288" t="s">
        <v>520</v>
      </c>
      <c r="E50" s="288" t="s">
        <v>520</v>
      </c>
      <c r="F50" s="288">
        <v>411928915</v>
      </c>
      <c r="G50" s="289">
        <f t="shared" si="1"/>
        <v>1.1110787856063007E-2</v>
      </c>
    </row>
    <row r="51" spans="1:17" s="92" customFormat="1" ht="24.75" customHeight="1">
      <c r="A51" s="96">
        <v>1.1000000000000001</v>
      </c>
      <c r="B51" s="96" t="s">
        <v>512</v>
      </c>
      <c r="C51" s="96">
        <v>2259.1999999999998</v>
      </c>
      <c r="D51" s="288" t="s">
        <v>520</v>
      </c>
      <c r="E51" s="288" t="s">
        <v>520</v>
      </c>
      <c r="F51" s="288">
        <v>588000000</v>
      </c>
      <c r="G51" s="289">
        <f t="shared" si="1"/>
        <v>1.5859880240174568E-2</v>
      </c>
    </row>
    <row r="52" spans="1:17" s="92" customFormat="1" ht="39" customHeight="1">
      <c r="A52" s="96">
        <v>1.2</v>
      </c>
      <c r="B52" s="96" t="s">
        <v>552</v>
      </c>
      <c r="C52" s="96">
        <v>2259.1999999999998</v>
      </c>
      <c r="D52" s="288"/>
      <c r="E52" s="288"/>
      <c r="F52" s="288">
        <v>1000104</v>
      </c>
      <c r="G52" s="289">
        <f t="shared" si="1"/>
        <v>2.6975390591359771E-5</v>
      </c>
    </row>
    <row r="53" spans="1:17" s="92" customFormat="1" ht="42.75" customHeight="1">
      <c r="A53" s="96">
        <v>1.3</v>
      </c>
      <c r="B53" s="96" t="s">
        <v>511</v>
      </c>
      <c r="C53" s="96">
        <v>2259.3000000000002</v>
      </c>
      <c r="D53" s="288"/>
      <c r="E53" s="288"/>
      <c r="F53" s="288">
        <v>4000000000</v>
      </c>
      <c r="G53" s="289">
        <f t="shared" si="1"/>
        <v>0.10789034176989501</v>
      </c>
    </row>
    <row r="54" spans="1:17" s="92" customFormat="1" ht="24.75" customHeight="1">
      <c r="A54" s="96">
        <v>2</v>
      </c>
      <c r="B54" s="96" t="s">
        <v>506</v>
      </c>
      <c r="C54" s="96">
        <v>2260</v>
      </c>
      <c r="D54" s="288" t="s">
        <v>520</v>
      </c>
      <c r="E54" s="288" t="s">
        <v>520</v>
      </c>
      <c r="F54" s="288">
        <v>12002453720</v>
      </c>
      <c r="G54" s="289">
        <f t="shared" si="1"/>
        <v>0.32373720848203696</v>
      </c>
    </row>
    <row r="55" spans="1:17" s="92" customFormat="1" ht="24.75" customHeight="1">
      <c r="A55" s="96">
        <v>3</v>
      </c>
      <c r="B55" s="96" t="s">
        <v>513</v>
      </c>
      <c r="C55" s="96">
        <v>2261</v>
      </c>
      <c r="D55" s="288" t="s">
        <v>520</v>
      </c>
      <c r="E55" s="288" t="s">
        <v>520</v>
      </c>
      <c r="F55" s="288">
        <v>0</v>
      </c>
      <c r="G55" s="289">
        <f t="shared" si="1"/>
        <v>0</v>
      </c>
    </row>
    <row r="56" spans="1:17" s="92" customFormat="1" ht="25.5">
      <c r="A56" s="96">
        <v>4</v>
      </c>
      <c r="B56" s="96" t="s">
        <v>508</v>
      </c>
      <c r="C56" s="96">
        <v>2262</v>
      </c>
      <c r="D56" s="288" t="s">
        <v>520</v>
      </c>
      <c r="E56" s="288" t="s">
        <v>520</v>
      </c>
      <c r="F56" s="285">
        <f>F50+F51+F52+F53+F54</f>
        <v>17003382739</v>
      </c>
      <c r="G56" s="289">
        <f t="shared" si="1"/>
        <v>0.45862519373876087</v>
      </c>
    </row>
    <row r="57" spans="1:17" s="94" customFormat="1" ht="25.5">
      <c r="A57" s="95" t="s">
        <v>143</v>
      </c>
      <c r="B57" s="95" t="s">
        <v>514</v>
      </c>
      <c r="C57" s="95">
        <v>2263</v>
      </c>
      <c r="D57" s="285"/>
      <c r="E57" s="285" t="s">
        <v>520</v>
      </c>
      <c r="F57" s="285">
        <f>F56+F38+F48</f>
        <v>37074680962</v>
      </c>
      <c r="G57" s="289">
        <f t="shared" si="1"/>
        <v>1</v>
      </c>
      <c r="I57" s="247">
        <v>0</v>
      </c>
    </row>
    <row r="58" spans="1:17" s="215" customFormat="1" ht="12.75">
      <c r="A58" s="217"/>
      <c r="B58" s="327" t="s">
        <v>553</v>
      </c>
      <c r="C58" s="218"/>
      <c r="D58" s="218"/>
      <c r="E58" s="218"/>
      <c r="F58" s="218"/>
      <c r="G58" s="218"/>
      <c r="H58" s="218"/>
      <c r="J58" s="219"/>
      <c r="K58" s="219"/>
      <c r="L58" s="219"/>
      <c r="M58" s="220"/>
      <c r="N58" s="219"/>
      <c r="O58" s="219"/>
      <c r="P58" s="219"/>
      <c r="Q58" s="221"/>
    </row>
    <row r="59" spans="1:17" s="215" customFormat="1" ht="12.75">
      <c r="A59" s="222"/>
      <c r="B59" s="223"/>
      <c r="C59" s="223"/>
      <c r="D59" s="223"/>
      <c r="E59" s="223"/>
      <c r="F59" s="223"/>
      <c r="G59" s="223"/>
      <c r="H59" s="223"/>
    </row>
    <row r="60" spans="1:17" s="215" customFormat="1" ht="12.75">
      <c r="A60" s="222"/>
      <c r="B60" s="223"/>
      <c r="C60" s="223"/>
      <c r="D60" s="223"/>
      <c r="E60" s="223"/>
      <c r="F60" s="223"/>
      <c r="G60" s="223"/>
      <c r="H60" s="223"/>
    </row>
    <row r="61" spans="1:17" s="215" customFormat="1" ht="12.75">
      <c r="A61" s="164" t="s">
        <v>190</v>
      </c>
      <c r="B61" s="165"/>
      <c r="C61" s="166"/>
      <c r="D61" s="223"/>
      <c r="E61" s="167" t="s">
        <v>191</v>
      </c>
      <c r="F61" s="167"/>
      <c r="G61" s="165"/>
      <c r="H61" s="165"/>
    </row>
    <row r="62" spans="1:17" s="215" customFormat="1" ht="12.75">
      <c r="A62" s="168" t="s">
        <v>192</v>
      </c>
      <c r="B62" s="165"/>
      <c r="C62" s="166"/>
      <c r="D62" s="223"/>
      <c r="E62" s="169" t="s">
        <v>193</v>
      </c>
      <c r="F62" s="169"/>
      <c r="G62" s="165"/>
      <c r="H62" s="165"/>
    </row>
    <row r="63" spans="1:17" s="215" customFormat="1" ht="12.75">
      <c r="A63" s="165"/>
      <c r="B63" s="165"/>
      <c r="C63" s="166"/>
      <c r="D63" s="223"/>
      <c r="E63" s="166"/>
      <c r="F63" s="166"/>
      <c r="G63" s="165"/>
      <c r="H63" s="165"/>
    </row>
    <row r="64" spans="1:17" s="215" customFormat="1" ht="12.75">
      <c r="A64" s="165"/>
      <c r="B64" s="165"/>
      <c r="C64" s="166"/>
      <c r="D64" s="223"/>
      <c r="E64" s="166"/>
      <c r="F64" s="166"/>
      <c r="G64" s="165"/>
      <c r="H64" s="165"/>
    </row>
    <row r="65" spans="1:8" s="215" customFormat="1" ht="12.75">
      <c r="A65" s="165"/>
      <c r="B65" s="165"/>
      <c r="C65" s="166"/>
      <c r="D65" s="223"/>
      <c r="E65" s="166"/>
      <c r="F65" s="166"/>
      <c r="G65" s="165"/>
      <c r="H65" s="165"/>
    </row>
    <row r="66" spans="1:8" s="215" customFormat="1" ht="12.75">
      <c r="A66" s="165"/>
      <c r="B66" s="165"/>
      <c r="C66" s="166"/>
      <c r="D66" s="223"/>
      <c r="E66" s="166"/>
      <c r="F66" s="166"/>
      <c r="G66" s="165"/>
      <c r="H66" s="165"/>
    </row>
    <row r="67" spans="1:8" s="215" customFormat="1" ht="12.75">
      <c r="A67" s="165"/>
      <c r="B67" s="165"/>
      <c r="C67" s="166"/>
      <c r="D67" s="223"/>
      <c r="E67" s="166"/>
      <c r="F67" s="166"/>
      <c r="G67" s="165"/>
      <c r="H67" s="165"/>
    </row>
    <row r="68" spans="1:8" s="215" customFormat="1" ht="12.75">
      <c r="A68" s="165"/>
      <c r="B68" s="165"/>
      <c r="C68" s="166"/>
      <c r="D68" s="223"/>
      <c r="E68" s="166"/>
      <c r="F68" s="166"/>
      <c r="G68" s="165"/>
      <c r="H68" s="165"/>
    </row>
    <row r="69" spans="1:8" s="215" customFormat="1" ht="12.75">
      <c r="A69" s="165"/>
      <c r="B69" s="165"/>
      <c r="C69" s="166"/>
      <c r="D69" s="223"/>
      <c r="E69" s="166"/>
      <c r="F69" s="166"/>
      <c r="G69" s="165"/>
      <c r="H69" s="165"/>
    </row>
    <row r="70" spans="1:8" s="215" customFormat="1" ht="12.75">
      <c r="A70" s="170"/>
      <c r="B70" s="170"/>
      <c r="C70" s="171"/>
      <c r="D70" s="223"/>
      <c r="E70" s="171"/>
      <c r="F70" s="171"/>
      <c r="G70" s="170"/>
      <c r="H70" s="165"/>
    </row>
    <row r="71" spans="1:8" s="215" customFormat="1" ht="12.75">
      <c r="A71" s="164" t="s">
        <v>257</v>
      </c>
      <c r="B71" s="165"/>
      <c r="C71" s="166"/>
      <c r="D71" s="223"/>
      <c r="E71" s="167" t="s">
        <v>549</v>
      </c>
      <c r="F71" s="167"/>
      <c r="G71" s="165"/>
      <c r="H71" s="165"/>
    </row>
    <row r="72" spans="1:8" s="215" customFormat="1" ht="12.75">
      <c r="A72" s="164" t="s">
        <v>550</v>
      </c>
      <c r="B72" s="165"/>
      <c r="C72" s="166"/>
      <c r="D72" s="223"/>
      <c r="E72" s="167"/>
      <c r="F72" s="167"/>
      <c r="G72" s="165"/>
      <c r="H72" s="165"/>
    </row>
    <row r="73" spans="1:8" s="215" customFormat="1" ht="12.75">
      <c r="A73" s="157" t="s">
        <v>258</v>
      </c>
      <c r="B73" s="165"/>
      <c r="C73" s="166"/>
      <c r="D73" s="223"/>
      <c r="E73" s="166"/>
      <c r="F73" s="166"/>
      <c r="G73" s="165"/>
      <c r="H73" s="165"/>
    </row>
    <row r="74" spans="1:8" s="215" customFormat="1" ht="12.75">
      <c r="A74" s="222"/>
      <c r="B74" s="223"/>
      <c r="C74" s="223"/>
      <c r="D74" s="223"/>
      <c r="E74" s="223"/>
      <c r="F74" s="223"/>
      <c r="G74" s="223"/>
      <c r="H74" s="223"/>
    </row>
    <row r="75" spans="1:8">
      <c r="A75" s="224"/>
      <c r="B75" s="225"/>
      <c r="C75" s="225"/>
      <c r="D75" s="223"/>
      <c r="E75" s="225"/>
      <c r="F75" s="225"/>
      <c r="G75" s="225"/>
      <c r="H75" s="225"/>
    </row>
    <row r="76" spans="1:8">
      <c r="A76" s="224"/>
      <c r="B76" s="225"/>
      <c r="C76" s="225"/>
      <c r="D76" s="225"/>
      <c r="E76" s="225"/>
      <c r="F76" s="225"/>
      <c r="G76" s="225"/>
      <c r="H76" s="225"/>
    </row>
    <row r="77" spans="1:8">
      <c r="A77" s="224"/>
      <c r="B77" s="225"/>
      <c r="C77" s="225"/>
      <c r="D77" s="225"/>
      <c r="E77" s="225"/>
      <c r="F77" s="225"/>
      <c r="G77" s="225"/>
      <c r="H77" s="225"/>
    </row>
    <row r="78" spans="1:8">
      <c r="A78" s="224"/>
      <c r="B78" s="225"/>
      <c r="C78" s="225"/>
      <c r="D78" s="225"/>
      <c r="E78" s="225"/>
      <c r="F78" s="225"/>
      <c r="G78" s="225"/>
      <c r="H78" s="225"/>
    </row>
    <row r="79" spans="1:8">
      <c r="A79" s="224"/>
      <c r="B79" s="225"/>
      <c r="C79" s="225"/>
      <c r="D79" s="225"/>
      <c r="E79" s="225"/>
      <c r="F79" s="225"/>
      <c r="G79" s="225"/>
      <c r="H79" s="225"/>
    </row>
    <row r="80" spans="1:8">
      <c r="A80" s="224"/>
      <c r="B80" s="225"/>
      <c r="C80" s="225"/>
      <c r="D80" s="225"/>
      <c r="E80" s="225"/>
      <c r="F80" s="225"/>
      <c r="G80" s="225"/>
      <c r="H80" s="225"/>
    </row>
    <row r="81" spans="1:8">
      <c r="A81" s="224"/>
      <c r="B81" s="225"/>
      <c r="C81" s="225"/>
      <c r="D81" s="225"/>
      <c r="E81" s="225"/>
      <c r="F81" s="225"/>
      <c r="G81" s="225"/>
      <c r="H81" s="225"/>
    </row>
    <row r="82" spans="1:8">
      <c r="A82" s="224"/>
      <c r="B82" s="225"/>
      <c r="C82" s="225"/>
      <c r="D82" s="225"/>
      <c r="E82" s="225"/>
      <c r="F82" s="225"/>
      <c r="G82" s="225"/>
      <c r="H82" s="225"/>
    </row>
    <row r="83" spans="1:8">
      <c r="A83" s="224"/>
      <c r="B83" s="225"/>
      <c r="C83" s="225"/>
      <c r="D83" s="225"/>
      <c r="E83" s="225"/>
      <c r="F83" s="225"/>
      <c r="G83" s="225"/>
      <c r="H83" s="225"/>
    </row>
    <row r="84" spans="1:8">
      <c r="A84" s="224"/>
      <c r="B84" s="225"/>
      <c r="C84" s="225"/>
      <c r="D84" s="225"/>
      <c r="E84" s="225"/>
      <c r="F84" s="225"/>
      <c r="G84" s="225"/>
      <c r="H84" s="225"/>
    </row>
    <row r="85" spans="1:8">
      <c r="A85" s="224"/>
      <c r="B85" s="225"/>
      <c r="C85" s="225"/>
      <c r="D85" s="225"/>
      <c r="E85" s="225"/>
      <c r="F85" s="225"/>
      <c r="G85" s="225"/>
      <c r="H85" s="225"/>
    </row>
    <row r="86" spans="1:8">
      <c r="A86" s="224"/>
      <c r="B86" s="225"/>
      <c r="C86" s="225"/>
      <c r="D86" s="225"/>
      <c r="E86" s="225"/>
      <c r="F86" s="225"/>
      <c r="G86" s="225"/>
      <c r="H86" s="225"/>
    </row>
    <row r="87" spans="1:8">
      <c r="A87" s="224"/>
      <c r="B87" s="225"/>
      <c r="C87" s="225"/>
      <c r="D87" s="225"/>
      <c r="E87" s="225"/>
      <c r="F87" s="225"/>
      <c r="G87" s="225"/>
      <c r="H87" s="225"/>
    </row>
    <row r="88" spans="1:8">
      <c r="A88" s="224"/>
      <c r="B88" s="225"/>
      <c r="C88" s="225"/>
      <c r="D88" s="225"/>
      <c r="E88" s="225"/>
      <c r="F88" s="225"/>
      <c r="G88" s="225"/>
      <c r="H88" s="225"/>
    </row>
    <row r="89" spans="1:8">
      <c r="A89" s="224"/>
      <c r="B89" s="225"/>
      <c r="C89" s="225"/>
      <c r="D89" s="225"/>
      <c r="E89" s="225"/>
      <c r="F89" s="225"/>
      <c r="G89" s="225"/>
      <c r="H89" s="225"/>
    </row>
    <row r="90" spans="1:8">
      <c r="A90" s="224"/>
      <c r="B90" s="225"/>
      <c r="C90" s="225"/>
      <c r="D90" s="225"/>
      <c r="E90" s="225"/>
      <c r="F90" s="225"/>
      <c r="G90" s="225"/>
      <c r="H90" s="225"/>
    </row>
    <row r="91" spans="1:8">
      <c r="A91" s="224"/>
      <c r="B91" s="225"/>
      <c r="C91" s="225"/>
      <c r="D91" s="225"/>
      <c r="E91" s="225"/>
      <c r="F91" s="225"/>
      <c r="G91" s="225"/>
      <c r="H91" s="225"/>
    </row>
    <row r="92" spans="1:8">
      <c r="A92" s="224"/>
      <c r="B92" s="225"/>
      <c r="C92" s="225"/>
      <c r="D92" s="225"/>
      <c r="E92" s="225"/>
      <c r="F92" s="225"/>
      <c r="G92" s="225"/>
      <c r="H92" s="225"/>
    </row>
    <row r="93" spans="1:8">
      <c r="A93" s="224"/>
      <c r="B93" s="225"/>
      <c r="C93" s="225"/>
      <c r="D93" s="225"/>
      <c r="E93" s="225"/>
      <c r="F93" s="225"/>
      <c r="G93" s="225"/>
      <c r="H93" s="225"/>
    </row>
    <row r="94" spans="1:8">
      <c r="A94" s="224"/>
      <c r="B94" s="225"/>
      <c r="C94" s="225"/>
      <c r="D94" s="225"/>
      <c r="E94" s="225"/>
      <c r="F94" s="225"/>
      <c r="G94" s="225"/>
      <c r="H94" s="225"/>
    </row>
    <row r="95" spans="1:8">
      <c r="A95" s="224"/>
      <c r="B95" s="225"/>
      <c r="C95" s="225"/>
      <c r="D95" s="225"/>
      <c r="E95" s="225"/>
      <c r="F95" s="225"/>
      <c r="G95" s="225"/>
      <c r="H95" s="225"/>
    </row>
    <row r="96" spans="1:8">
      <c r="A96" s="224"/>
      <c r="B96" s="225"/>
      <c r="C96" s="225"/>
      <c r="D96" s="225"/>
      <c r="E96" s="225"/>
      <c r="F96" s="225"/>
      <c r="G96" s="225"/>
      <c r="H96" s="225"/>
    </row>
    <row r="97" spans="1:8">
      <c r="A97" s="224"/>
      <c r="B97" s="225"/>
      <c r="C97" s="225"/>
      <c r="D97" s="225"/>
      <c r="E97" s="225"/>
      <c r="F97" s="225"/>
      <c r="G97" s="225"/>
      <c r="H97" s="225"/>
    </row>
    <row r="98" spans="1:8">
      <c r="A98" s="224"/>
      <c r="B98" s="225"/>
      <c r="C98" s="225"/>
      <c r="D98" s="225"/>
      <c r="E98" s="225"/>
      <c r="F98" s="225"/>
      <c r="G98" s="225"/>
      <c r="H98" s="225"/>
    </row>
    <row r="99" spans="1:8">
      <c r="A99" s="224"/>
      <c r="B99" s="225"/>
      <c r="C99" s="225"/>
      <c r="D99" s="225"/>
      <c r="E99" s="225"/>
      <c r="F99" s="225"/>
      <c r="G99" s="225"/>
      <c r="H99" s="225"/>
    </row>
    <row r="100" spans="1:8">
      <c r="A100" s="224"/>
      <c r="B100" s="225"/>
      <c r="C100" s="225"/>
      <c r="D100" s="225"/>
      <c r="E100" s="225"/>
      <c r="F100" s="225"/>
      <c r="G100" s="225"/>
      <c r="H100" s="225"/>
    </row>
    <row r="101" spans="1:8">
      <c r="A101" s="224"/>
      <c r="B101" s="225"/>
      <c r="C101" s="225"/>
      <c r="D101" s="225"/>
      <c r="E101" s="225"/>
      <c r="F101" s="225"/>
      <c r="G101" s="225"/>
      <c r="H101" s="225"/>
    </row>
    <row r="102" spans="1:8">
      <c r="A102" s="224"/>
      <c r="B102" s="225"/>
      <c r="C102" s="225"/>
      <c r="D102" s="225"/>
      <c r="E102" s="225"/>
      <c r="F102" s="225"/>
      <c r="G102" s="225"/>
      <c r="H102" s="225"/>
    </row>
    <row r="103" spans="1:8">
      <c r="A103" s="224"/>
      <c r="B103" s="225"/>
      <c r="C103" s="225"/>
      <c r="D103" s="225"/>
      <c r="E103" s="225"/>
      <c r="F103" s="225"/>
      <c r="G103" s="225"/>
      <c r="H103" s="225"/>
    </row>
    <row r="104" spans="1:8">
      <c r="A104" s="224"/>
      <c r="B104" s="225"/>
      <c r="C104" s="225"/>
      <c r="D104" s="225"/>
      <c r="E104" s="225"/>
      <c r="F104" s="225"/>
      <c r="G104" s="225"/>
      <c r="H104" s="225"/>
    </row>
    <row r="105" spans="1:8">
      <c r="A105" s="224"/>
      <c r="B105" s="225"/>
      <c r="C105" s="225"/>
      <c r="D105" s="225"/>
      <c r="E105" s="225"/>
      <c r="F105" s="225"/>
      <c r="G105" s="225"/>
      <c r="H105" s="225"/>
    </row>
    <row r="106" spans="1:8">
      <c r="A106" s="224"/>
      <c r="B106" s="225"/>
      <c r="C106" s="225"/>
      <c r="D106" s="225"/>
      <c r="E106" s="225"/>
      <c r="F106" s="225"/>
      <c r="G106" s="225"/>
      <c r="H106" s="225"/>
    </row>
    <row r="107" spans="1:8">
      <c r="A107" s="224"/>
      <c r="B107" s="225"/>
      <c r="C107" s="225"/>
      <c r="D107" s="225"/>
      <c r="E107" s="225"/>
      <c r="F107" s="225"/>
      <c r="G107" s="225"/>
      <c r="H107" s="225"/>
    </row>
    <row r="108" spans="1:8">
      <c r="A108" s="224"/>
      <c r="B108" s="225"/>
      <c r="C108" s="225"/>
      <c r="D108" s="225"/>
      <c r="E108" s="225"/>
      <c r="F108" s="225"/>
      <c r="G108" s="225"/>
      <c r="H108" s="225"/>
    </row>
    <row r="109" spans="1:8">
      <c r="A109" s="224"/>
      <c r="B109" s="225"/>
      <c r="C109" s="225"/>
      <c r="D109" s="225"/>
      <c r="E109" s="225"/>
      <c r="F109" s="225"/>
      <c r="G109" s="225"/>
      <c r="H109" s="225"/>
    </row>
    <row r="110" spans="1:8">
      <c r="A110" s="224"/>
      <c r="B110" s="225"/>
      <c r="C110" s="225"/>
      <c r="D110" s="225"/>
      <c r="E110" s="225"/>
      <c r="F110" s="225"/>
      <c r="G110" s="225"/>
      <c r="H110" s="225"/>
    </row>
    <row r="111" spans="1:8">
      <c r="A111" s="224"/>
      <c r="B111" s="225"/>
      <c r="C111" s="225"/>
      <c r="D111" s="225"/>
      <c r="E111" s="225"/>
      <c r="F111" s="225"/>
      <c r="G111" s="225"/>
      <c r="H111" s="225"/>
    </row>
    <row r="112" spans="1:8">
      <c r="A112" s="224"/>
      <c r="B112" s="225"/>
      <c r="C112" s="225"/>
      <c r="D112" s="225"/>
      <c r="E112" s="225"/>
      <c r="F112" s="225"/>
      <c r="G112" s="225"/>
      <c r="H112" s="225"/>
    </row>
    <row r="113" spans="1:8">
      <c r="A113" s="224"/>
      <c r="B113" s="225"/>
      <c r="C113" s="225"/>
      <c r="D113" s="225"/>
      <c r="E113" s="225"/>
      <c r="F113" s="225"/>
      <c r="G113" s="225"/>
      <c r="H113" s="225"/>
    </row>
    <row r="114" spans="1:8">
      <c r="A114" s="224"/>
      <c r="B114" s="225"/>
      <c r="C114" s="225"/>
      <c r="D114" s="225"/>
      <c r="E114" s="225"/>
      <c r="F114" s="225"/>
      <c r="G114" s="225"/>
      <c r="H114" s="225"/>
    </row>
    <row r="115" spans="1:8">
      <c r="A115" s="224"/>
      <c r="B115" s="225"/>
      <c r="C115" s="225"/>
      <c r="D115" s="225"/>
      <c r="E115" s="225"/>
      <c r="F115" s="225"/>
      <c r="G115" s="225"/>
      <c r="H115" s="225"/>
    </row>
    <row r="116" spans="1:8">
      <c r="A116" s="224"/>
      <c r="B116" s="225"/>
      <c r="C116" s="225"/>
      <c r="D116" s="225"/>
      <c r="E116" s="225"/>
      <c r="F116" s="225"/>
      <c r="G116" s="225"/>
      <c r="H116" s="225"/>
    </row>
    <row r="117" spans="1:8">
      <c r="A117" s="224"/>
      <c r="B117" s="225"/>
      <c r="C117" s="225"/>
      <c r="D117" s="225"/>
      <c r="E117" s="225"/>
      <c r="F117" s="225"/>
      <c r="G117" s="225"/>
      <c r="H117" s="225"/>
    </row>
    <row r="118" spans="1:8">
      <c r="A118" s="224"/>
      <c r="B118" s="225"/>
      <c r="C118" s="225"/>
      <c r="D118" s="225"/>
      <c r="E118" s="225"/>
      <c r="F118" s="225"/>
      <c r="G118" s="225"/>
      <c r="H118" s="225"/>
    </row>
    <row r="119" spans="1:8">
      <c r="A119" s="224"/>
      <c r="B119" s="225"/>
      <c r="C119" s="225"/>
      <c r="D119" s="225"/>
      <c r="E119" s="225"/>
      <c r="F119" s="225"/>
      <c r="G119" s="225"/>
      <c r="H119" s="225"/>
    </row>
    <row r="120" spans="1:8">
      <c r="A120" s="224"/>
      <c r="B120" s="225"/>
      <c r="C120" s="225"/>
      <c r="D120" s="225"/>
      <c r="E120" s="225"/>
      <c r="F120" s="225"/>
      <c r="G120" s="225"/>
      <c r="H120" s="225"/>
    </row>
    <row r="121" spans="1:8">
      <c r="A121" s="224"/>
      <c r="B121" s="225"/>
      <c r="C121" s="225"/>
      <c r="D121" s="225"/>
      <c r="E121" s="225"/>
      <c r="F121" s="225"/>
      <c r="G121" s="225"/>
      <c r="H121" s="225"/>
    </row>
    <row r="122" spans="1:8">
      <c r="A122" s="224"/>
      <c r="B122" s="225"/>
      <c r="C122" s="225"/>
      <c r="D122" s="225"/>
      <c r="E122" s="225"/>
      <c r="F122" s="225"/>
      <c r="G122" s="225"/>
      <c r="H122" s="225"/>
    </row>
    <row r="123" spans="1:8">
      <c r="A123" s="224"/>
      <c r="B123" s="225"/>
      <c r="C123" s="225"/>
      <c r="D123" s="225"/>
      <c r="E123" s="225"/>
      <c r="F123" s="225"/>
      <c r="G123" s="225"/>
      <c r="H123" s="225"/>
    </row>
    <row r="124" spans="1:8">
      <c r="A124" s="224"/>
      <c r="B124" s="225"/>
      <c r="C124" s="225"/>
      <c r="D124" s="225"/>
      <c r="E124" s="225"/>
      <c r="F124" s="225"/>
      <c r="G124" s="225"/>
      <c r="H124" s="225"/>
    </row>
    <row r="125" spans="1:8">
      <c r="A125" s="224"/>
      <c r="B125" s="225"/>
      <c r="C125" s="225"/>
      <c r="D125" s="225"/>
      <c r="E125" s="225"/>
      <c r="F125" s="225"/>
      <c r="G125" s="225"/>
      <c r="H125" s="225"/>
    </row>
    <row r="126" spans="1:8">
      <c r="A126" s="224"/>
      <c r="B126" s="225"/>
      <c r="C126" s="225"/>
      <c r="D126" s="225"/>
      <c r="E126" s="225"/>
      <c r="F126" s="225"/>
      <c r="G126" s="225"/>
      <c r="H126" s="225"/>
    </row>
    <row r="127" spans="1:8">
      <c r="A127" s="224"/>
      <c r="B127" s="225"/>
      <c r="C127" s="225"/>
      <c r="D127" s="225"/>
      <c r="E127" s="225"/>
      <c r="F127" s="225"/>
      <c r="G127" s="225"/>
      <c r="H127" s="225"/>
    </row>
    <row r="128" spans="1:8">
      <c r="A128" s="224"/>
      <c r="B128" s="225"/>
      <c r="C128" s="225"/>
      <c r="D128" s="225"/>
      <c r="E128" s="225"/>
      <c r="F128" s="225"/>
      <c r="G128" s="225"/>
      <c r="H128" s="225"/>
    </row>
    <row r="129" spans="1:8">
      <c r="A129" s="224"/>
      <c r="B129" s="225"/>
      <c r="C129" s="225"/>
      <c r="D129" s="225"/>
      <c r="E129" s="225"/>
      <c r="F129" s="225"/>
      <c r="G129" s="225"/>
      <c r="H129" s="225"/>
    </row>
    <row r="130" spans="1:8">
      <c r="A130" s="224"/>
      <c r="B130" s="225"/>
      <c r="C130" s="225"/>
      <c r="D130" s="225"/>
      <c r="E130" s="225"/>
      <c r="F130" s="225"/>
      <c r="G130" s="225"/>
      <c r="H130" s="225"/>
    </row>
    <row r="131" spans="1:8">
      <c r="A131" s="224"/>
      <c r="B131" s="225"/>
      <c r="C131" s="225"/>
      <c r="D131" s="225"/>
      <c r="E131" s="225"/>
      <c r="F131" s="225"/>
      <c r="G131" s="225"/>
      <c r="H131" s="225"/>
    </row>
    <row r="132" spans="1:8">
      <c r="A132" s="224"/>
      <c r="B132" s="225"/>
      <c r="C132" s="225"/>
      <c r="D132" s="225"/>
      <c r="E132" s="225"/>
      <c r="F132" s="225"/>
      <c r="G132" s="225"/>
      <c r="H132" s="225"/>
    </row>
    <row r="133" spans="1:8">
      <c r="A133" s="224"/>
      <c r="B133" s="225"/>
      <c r="C133" s="225"/>
      <c r="D133" s="225"/>
      <c r="E133" s="225"/>
      <c r="F133" s="225"/>
      <c r="G133" s="225"/>
      <c r="H133" s="225"/>
    </row>
    <row r="134" spans="1:8">
      <c r="A134" s="224"/>
      <c r="B134" s="225"/>
      <c r="C134" s="225"/>
      <c r="D134" s="225"/>
      <c r="E134" s="225"/>
      <c r="F134" s="225"/>
      <c r="G134" s="225"/>
      <c r="H134" s="225"/>
    </row>
    <row r="135" spans="1:8">
      <c r="A135" s="224"/>
      <c r="B135" s="225"/>
      <c r="C135" s="225"/>
      <c r="D135" s="225"/>
      <c r="E135" s="225"/>
      <c r="F135" s="225"/>
      <c r="G135" s="225"/>
      <c r="H135" s="225"/>
    </row>
    <row r="136" spans="1:8">
      <c r="A136" s="224"/>
      <c r="B136" s="225"/>
      <c r="C136" s="225"/>
      <c r="D136" s="225"/>
      <c r="E136" s="225"/>
      <c r="F136" s="225"/>
      <c r="G136" s="225"/>
      <c r="H136" s="225"/>
    </row>
    <row r="137" spans="1:8">
      <c r="A137" s="224"/>
      <c r="B137" s="225"/>
      <c r="C137" s="225"/>
      <c r="D137" s="225"/>
      <c r="E137" s="225"/>
      <c r="F137" s="225"/>
      <c r="G137" s="225"/>
      <c r="H137" s="225"/>
    </row>
    <row r="138" spans="1:8">
      <c r="A138" s="224"/>
      <c r="B138" s="225"/>
      <c r="C138" s="225"/>
      <c r="D138" s="225"/>
      <c r="E138" s="225"/>
      <c r="F138" s="225"/>
      <c r="G138" s="225"/>
      <c r="H138" s="225"/>
    </row>
    <row r="139" spans="1:8">
      <c r="A139" s="224"/>
      <c r="B139" s="225"/>
      <c r="C139" s="225"/>
      <c r="D139" s="225"/>
      <c r="E139" s="225"/>
      <c r="F139" s="225"/>
      <c r="G139" s="225"/>
      <c r="H139" s="225"/>
    </row>
    <row r="140" spans="1:8">
      <c r="A140" s="224"/>
      <c r="B140" s="225"/>
      <c r="C140" s="225"/>
      <c r="D140" s="225"/>
      <c r="E140" s="225"/>
      <c r="F140" s="225"/>
      <c r="G140" s="225"/>
      <c r="H140" s="225"/>
    </row>
    <row r="141" spans="1:8">
      <c r="A141" s="224"/>
      <c r="B141" s="225"/>
      <c r="C141" s="225"/>
      <c r="D141" s="225"/>
      <c r="E141" s="225"/>
      <c r="F141" s="225"/>
      <c r="G141" s="225"/>
      <c r="H141" s="225"/>
    </row>
    <row r="142" spans="1:8">
      <c r="A142" s="224"/>
      <c r="B142" s="225"/>
      <c r="C142" s="225"/>
      <c r="D142" s="225"/>
      <c r="E142" s="225"/>
      <c r="F142" s="225"/>
      <c r="G142" s="225"/>
      <c r="H142" s="225"/>
    </row>
    <row r="143" spans="1:8">
      <c r="A143" s="224"/>
      <c r="B143" s="225"/>
      <c r="C143" s="225"/>
      <c r="D143" s="225"/>
      <c r="E143" s="225"/>
      <c r="F143" s="225"/>
      <c r="G143" s="225"/>
      <c r="H143" s="225"/>
    </row>
    <row r="144" spans="1:8">
      <c r="A144" s="224"/>
      <c r="B144" s="225"/>
      <c r="C144" s="225"/>
      <c r="D144" s="225"/>
      <c r="E144" s="225"/>
      <c r="F144" s="225"/>
      <c r="G144" s="225"/>
      <c r="H144" s="225"/>
    </row>
    <row r="145" spans="1:8">
      <c r="A145" s="224"/>
      <c r="B145" s="225"/>
      <c r="C145" s="225"/>
      <c r="D145" s="225"/>
      <c r="E145" s="225"/>
      <c r="F145" s="225"/>
      <c r="G145" s="225"/>
      <c r="H145" s="225"/>
    </row>
    <row r="146" spans="1:8">
      <c r="A146" s="224"/>
      <c r="B146" s="225"/>
      <c r="C146" s="225"/>
      <c r="D146" s="225"/>
      <c r="E146" s="225"/>
      <c r="F146" s="225"/>
      <c r="G146" s="225"/>
      <c r="H146" s="225"/>
    </row>
  </sheetData>
  <mergeCells count="12">
    <mergeCell ref="A8:B8"/>
    <mergeCell ref="C8:F8"/>
    <mergeCell ref="A10:B10"/>
    <mergeCell ref="C10:F10"/>
    <mergeCell ref="A9:B9"/>
    <mergeCell ref="C9:F9"/>
    <mergeCell ref="A1:G1"/>
    <mergeCell ref="A2:G2"/>
    <mergeCell ref="A3:G4"/>
    <mergeCell ref="A5:G5"/>
    <mergeCell ref="A7:B7"/>
    <mergeCell ref="C7:F7"/>
  </mergeCells>
  <pageMargins left="0.49" right="0.45" top="0.51" bottom="0.53" header="0.3" footer="0.3"/>
  <pageSetup scale="7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5"/>
  <sheetViews>
    <sheetView view="pageBreakPreview" zoomScale="90" zoomScaleNormal="100" zoomScaleSheetLayoutView="90" workbookViewId="0">
      <selection activeCell="G9" sqref="G1:R1048576"/>
    </sheetView>
  </sheetViews>
  <sheetFormatPr defaultRowHeight="15"/>
  <cols>
    <col min="1" max="1" width="9.140625" style="1"/>
    <col min="2" max="2" width="59.42578125" style="1" customWidth="1"/>
    <col min="3" max="3" width="12.85546875" style="1" customWidth="1"/>
    <col min="4" max="4" width="28.85546875" style="1" customWidth="1"/>
    <col min="5" max="5" width="29.5703125" style="1" customWidth="1"/>
    <col min="6" max="6" width="2.5703125" style="1" customWidth="1"/>
    <col min="7" max="16384" width="9.140625" style="16"/>
  </cols>
  <sheetData>
    <row r="1" spans="1:6" ht="23.25" customHeight="1">
      <c r="A1" s="545" t="s">
        <v>556</v>
      </c>
      <c r="B1" s="545"/>
      <c r="C1" s="545"/>
      <c r="D1" s="545"/>
      <c r="E1" s="545"/>
      <c r="F1" s="545"/>
    </row>
    <row r="2" spans="1:6" ht="27" customHeight="1">
      <c r="A2" s="546" t="s">
        <v>555</v>
      </c>
      <c r="B2" s="546"/>
      <c r="C2" s="546"/>
      <c r="D2" s="546"/>
      <c r="E2" s="546"/>
      <c r="F2" s="546"/>
    </row>
    <row r="3" spans="1:6" ht="15" customHeight="1">
      <c r="A3" s="543" t="s">
        <v>321</v>
      </c>
      <c r="B3" s="543"/>
      <c r="C3" s="543"/>
      <c r="D3" s="543"/>
      <c r="E3" s="543"/>
      <c r="F3" s="543"/>
    </row>
    <row r="4" spans="1:6">
      <c r="A4" s="543"/>
      <c r="B4" s="543"/>
      <c r="C4" s="543"/>
      <c r="D4" s="543"/>
      <c r="E4" s="543"/>
      <c r="F4" s="543"/>
    </row>
    <row r="5" spans="1:6" s="18" customFormat="1">
      <c r="A5" s="539" t="str">
        <f>'ngay thang'!B10</f>
        <v>Tháng 5 năm 2020/May 2020</v>
      </c>
      <c r="B5" s="539"/>
      <c r="C5" s="539"/>
      <c r="D5" s="539"/>
      <c r="E5" s="539"/>
      <c r="F5" s="539"/>
    </row>
    <row r="6" spans="1:6">
      <c r="A6" s="48"/>
      <c r="B6" s="48"/>
      <c r="C6" s="48"/>
      <c r="D6" s="48"/>
      <c r="E6" s="48"/>
      <c r="F6" s="3"/>
    </row>
    <row r="7" spans="1:6" ht="30" customHeight="1">
      <c r="A7" s="542" t="s">
        <v>263</v>
      </c>
      <c r="B7" s="542"/>
      <c r="C7" s="523" t="s">
        <v>547</v>
      </c>
      <c r="D7" s="523"/>
      <c r="E7" s="523"/>
      <c r="F7" s="523"/>
    </row>
    <row r="8" spans="1:6" ht="30" customHeight="1">
      <c r="A8" s="544" t="s">
        <v>262</v>
      </c>
      <c r="B8" s="544"/>
      <c r="C8" s="544" t="s">
        <v>264</v>
      </c>
      <c r="D8" s="544"/>
      <c r="E8" s="544"/>
      <c r="F8" s="544"/>
    </row>
    <row r="9" spans="1:6" ht="30" customHeight="1">
      <c r="A9" s="542" t="s">
        <v>265</v>
      </c>
      <c r="B9" s="542"/>
      <c r="C9" s="523" t="s">
        <v>351</v>
      </c>
      <c r="D9" s="523"/>
      <c r="E9" s="523"/>
      <c r="F9" s="523"/>
    </row>
    <row r="10" spans="1:6" ht="30" customHeight="1">
      <c r="A10" s="544" t="s">
        <v>266</v>
      </c>
      <c r="B10" s="544"/>
      <c r="C10" s="522" t="str">
        <f>'ngay thang'!B14</f>
        <v>Ngày 03 tháng 06 năm 2020
03 Jun 2020</v>
      </c>
      <c r="D10" s="522"/>
      <c r="E10" s="522"/>
      <c r="F10" s="522"/>
    </row>
    <row r="11" spans="1:6" ht="22.5" customHeight="1">
      <c r="A11" s="61"/>
      <c r="B11" s="61"/>
      <c r="C11" s="61"/>
      <c r="D11" s="61"/>
      <c r="E11" s="61"/>
      <c r="F11" s="61"/>
    </row>
    <row r="12" spans="1:6" ht="21" customHeight="1">
      <c r="A12" s="106" t="s">
        <v>325</v>
      </c>
      <c r="B12" s="18"/>
      <c r="C12" s="18"/>
      <c r="D12" s="18"/>
      <c r="E12" s="18"/>
      <c r="F12" s="18"/>
    </row>
    <row r="13" spans="1:6" s="44" customFormat="1" ht="43.5" customHeight="1">
      <c r="A13" s="57" t="s">
        <v>216</v>
      </c>
      <c r="B13" s="57" t="s">
        <v>223</v>
      </c>
      <c r="C13" s="57" t="s">
        <v>224</v>
      </c>
      <c r="D13" s="235" t="s">
        <v>557</v>
      </c>
      <c r="E13" s="235" t="s">
        <v>558</v>
      </c>
      <c r="F13" s="43"/>
    </row>
    <row r="14" spans="1:6" s="92" customFormat="1" ht="31.5" customHeight="1">
      <c r="A14" s="76" t="s">
        <v>46</v>
      </c>
      <c r="B14" s="97" t="s">
        <v>288</v>
      </c>
      <c r="C14" s="97" t="s">
        <v>150</v>
      </c>
      <c r="D14" s="248"/>
      <c r="E14" s="248"/>
    </row>
    <row r="15" spans="1:6" s="92" customFormat="1" ht="43.5" customHeight="1">
      <c r="A15" s="76">
        <v>1</v>
      </c>
      <c r="B15" s="97" t="s">
        <v>289</v>
      </c>
      <c r="C15" s="97" t="s">
        <v>151</v>
      </c>
      <c r="D15" s="249">
        <v>1.500215080932984E-2</v>
      </c>
      <c r="E15" s="250">
        <v>1.500227747967655E-2</v>
      </c>
    </row>
    <row r="16" spans="1:6" s="92" customFormat="1" ht="56.25" customHeight="1">
      <c r="A16" s="76">
        <v>2</v>
      </c>
      <c r="B16" s="97" t="s">
        <v>290</v>
      </c>
      <c r="C16" s="97" t="s">
        <v>152</v>
      </c>
      <c r="D16" s="249">
        <v>6.9876697607612814E-3</v>
      </c>
      <c r="E16" s="250">
        <v>8.5355758804571604E-3</v>
      </c>
    </row>
    <row r="17" spans="1:5" s="92" customFormat="1" ht="82.5" customHeight="1">
      <c r="A17" s="76">
        <v>3</v>
      </c>
      <c r="B17" s="98" t="s">
        <v>291</v>
      </c>
      <c r="C17" s="97" t="s">
        <v>153</v>
      </c>
      <c r="D17" s="249">
        <v>8.1811701635413313E-3</v>
      </c>
      <c r="E17" s="250">
        <v>9.577132581069266E-3</v>
      </c>
    </row>
    <row r="18" spans="1:5" s="92" customFormat="1" ht="48" customHeight="1">
      <c r="A18" s="76">
        <v>4</v>
      </c>
      <c r="B18" s="97" t="s">
        <v>292</v>
      </c>
      <c r="C18" s="97" t="s">
        <v>154</v>
      </c>
      <c r="D18" s="249">
        <v>1.8652257548298194E-3</v>
      </c>
      <c r="E18" s="250">
        <v>1.8115648574255861E-3</v>
      </c>
    </row>
    <row r="19" spans="1:5" s="92" customFormat="1" ht="81" customHeight="1">
      <c r="A19" s="76">
        <v>5</v>
      </c>
      <c r="B19" s="98" t="s">
        <v>293</v>
      </c>
      <c r="C19" s="97" t="s">
        <v>155</v>
      </c>
      <c r="D19" s="249">
        <v>6.2168878818921721E-3</v>
      </c>
      <c r="E19" s="250">
        <v>5.6476414454872817E-3</v>
      </c>
    </row>
    <row r="20" spans="1:5" s="92" customFormat="1" ht="42" customHeight="1">
      <c r="A20" s="76">
        <v>6</v>
      </c>
      <c r="B20" s="97" t="s">
        <v>294</v>
      </c>
      <c r="C20" s="97" t="s">
        <v>156</v>
      </c>
      <c r="D20" s="249">
        <v>4.0513981666768818E-2</v>
      </c>
      <c r="E20" s="250">
        <v>4.2770025816901036E-2</v>
      </c>
    </row>
    <row r="21" spans="1:5" s="92" customFormat="1" ht="69.75" customHeight="1">
      <c r="A21" s="76">
        <v>7</v>
      </c>
      <c r="B21" s="98" t="s">
        <v>295</v>
      </c>
      <c r="C21" s="97" t="s">
        <v>157</v>
      </c>
      <c r="D21" s="250">
        <v>2.2179243748049902</v>
      </c>
      <c r="E21" s="250">
        <v>0.68783699374959084</v>
      </c>
    </row>
    <row r="22" spans="1:5" s="92" customFormat="1" ht="25.5">
      <c r="A22" s="76" t="s">
        <v>56</v>
      </c>
      <c r="B22" s="97" t="s">
        <v>296</v>
      </c>
      <c r="C22" s="97" t="s">
        <v>158</v>
      </c>
      <c r="D22" s="249"/>
      <c r="E22" s="251"/>
    </row>
    <row r="23" spans="1:5" s="92" customFormat="1" ht="30" customHeight="1">
      <c r="A23" s="541">
        <v>1</v>
      </c>
      <c r="B23" s="97" t="s">
        <v>297</v>
      </c>
      <c r="C23" s="97" t="s">
        <v>159</v>
      </c>
      <c r="D23" s="251">
        <v>35710778800</v>
      </c>
      <c r="E23" s="511">
        <v>30069634800</v>
      </c>
    </row>
    <row r="24" spans="1:5" s="92" customFormat="1" ht="39.75" customHeight="1">
      <c r="A24" s="541"/>
      <c r="B24" s="97" t="s">
        <v>298</v>
      </c>
      <c r="C24" s="97" t="s">
        <v>160</v>
      </c>
      <c r="D24" s="252">
        <v>35710778800</v>
      </c>
      <c r="E24" s="251">
        <v>30069634800</v>
      </c>
    </row>
    <row r="25" spans="1:5" s="92" customFormat="1" ht="42.75" customHeight="1">
      <c r="A25" s="541"/>
      <c r="B25" s="97" t="s">
        <v>299</v>
      </c>
      <c r="C25" s="97" t="s">
        <v>161</v>
      </c>
      <c r="D25" s="253">
        <v>3571077.88</v>
      </c>
      <c r="E25" s="254">
        <v>3006963.48</v>
      </c>
    </row>
    <row r="26" spans="1:5" s="92" customFormat="1" ht="32.25" customHeight="1">
      <c r="A26" s="541">
        <v>2</v>
      </c>
      <c r="B26" s="97" t="s">
        <v>300</v>
      </c>
      <c r="C26" s="97" t="s">
        <v>162</v>
      </c>
      <c r="D26" s="251">
        <v>-2353056500</v>
      </c>
      <c r="E26" s="251">
        <v>5641144000</v>
      </c>
    </row>
    <row r="27" spans="1:5" s="92" customFormat="1" ht="31.5" customHeight="1">
      <c r="A27" s="541"/>
      <c r="B27" s="97" t="s">
        <v>301</v>
      </c>
      <c r="C27" s="97" t="s">
        <v>163</v>
      </c>
      <c r="D27" s="255">
        <v>868449.45</v>
      </c>
      <c r="E27" s="255">
        <v>1878568.72</v>
      </c>
    </row>
    <row r="28" spans="1:5" s="92" customFormat="1" ht="30" customHeight="1">
      <c r="A28" s="541"/>
      <c r="B28" s="97" t="s">
        <v>302</v>
      </c>
      <c r="C28" s="97" t="s">
        <v>164</v>
      </c>
      <c r="D28" s="251">
        <v>8684494500</v>
      </c>
      <c r="E28" s="251">
        <v>18785687200</v>
      </c>
    </row>
    <row r="29" spans="1:5" s="92" customFormat="1" ht="30.75" customHeight="1">
      <c r="A29" s="541"/>
      <c r="B29" s="97" t="s">
        <v>303</v>
      </c>
      <c r="C29" s="97" t="s">
        <v>165</v>
      </c>
      <c r="D29" s="255">
        <v>-1103755.1000000001</v>
      </c>
      <c r="E29" s="251">
        <v>-1314454.32</v>
      </c>
    </row>
    <row r="30" spans="1:5" s="92" customFormat="1" ht="42.75" customHeight="1">
      <c r="A30" s="541"/>
      <c r="B30" s="97" t="s">
        <v>304</v>
      </c>
      <c r="C30" s="97" t="s">
        <v>166</v>
      </c>
      <c r="D30" s="251">
        <v>-11037551000</v>
      </c>
      <c r="E30" s="251">
        <v>-13144543200</v>
      </c>
    </row>
    <row r="31" spans="1:5" s="92" customFormat="1" ht="33" customHeight="1">
      <c r="A31" s="541">
        <v>3</v>
      </c>
      <c r="B31" s="97" t="s">
        <v>305</v>
      </c>
      <c r="C31" s="97" t="s">
        <v>167</v>
      </c>
      <c r="D31" s="251">
        <v>33357722300</v>
      </c>
      <c r="E31" s="251">
        <v>35710778800</v>
      </c>
    </row>
    <row r="32" spans="1:5" s="92" customFormat="1" ht="42.75" customHeight="1">
      <c r="A32" s="541"/>
      <c r="B32" s="97" t="s">
        <v>306</v>
      </c>
      <c r="C32" s="97" t="s">
        <v>168</v>
      </c>
      <c r="D32" s="252">
        <v>33357722300</v>
      </c>
      <c r="E32" s="251">
        <v>35710778800</v>
      </c>
    </row>
    <row r="33" spans="1:6" s="92" customFormat="1" ht="45" customHeight="1">
      <c r="A33" s="541"/>
      <c r="B33" s="97" t="s">
        <v>307</v>
      </c>
      <c r="C33" s="97" t="s">
        <v>169</v>
      </c>
      <c r="D33" s="253">
        <v>3335772.23</v>
      </c>
      <c r="E33" s="254">
        <v>3571077.88</v>
      </c>
    </row>
    <row r="34" spans="1:6" s="92" customFormat="1" ht="55.5" customHeight="1">
      <c r="A34" s="76">
        <v>4</v>
      </c>
      <c r="B34" s="97" t="s">
        <v>308</v>
      </c>
      <c r="C34" s="97" t="s">
        <v>170</v>
      </c>
      <c r="D34" s="328">
        <v>0</v>
      </c>
      <c r="E34" s="250">
        <v>0</v>
      </c>
    </row>
    <row r="35" spans="1:6" s="92" customFormat="1" ht="39.75" customHeight="1">
      <c r="A35" s="76">
        <v>5</v>
      </c>
      <c r="B35" s="97" t="s">
        <v>309</v>
      </c>
      <c r="C35" s="97" t="s">
        <v>171</v>
      </c>
      <c r="D35" s="328">
        <v>0.83350000000000002</v>
      </c>
      <c r="E35" s="250">
        <v>0.81200000000000006</v>
      </c>
    </row>
    <row r="36" spans="1:6" s="92" customFormat="1" ht="39" customHeight="1">
      <c r="A36" s="76">
        <v>6</v>
      </c>
      <c r="B36" s="97" t="s">
        <v>310</v>
      </c>
      <c r="C36" s="97" t="s">
        <v>172</v>
      </c>
      <c r="D36" s="328">
        <v>0</v>
      </c>
      <c r="E36" s="250">
        <v>0</v>
      </c>
    </row>
    <row r="37" spans="1:6" s="92" customFormat="1" ht="38.25" customHeight="1">
      <c r="A37" s="76">
        <v>7</v>
      </c>
      <c r="B37" s="97" t="s">
        <v>311</v>
      </c>
      <c r="C37" s="97" t="s">
        <v>173</v>
      </c>
      <c r="D37" s="329">
        <v>268</v>
      </c>
      <c r="E37" s="256">
        <v>279</v>
      </c>
    </row>
    <row r="38" spans="1:6" s="92" customFormat="1" ht="36.75" customHeight="1">
      <c r="A38" s="76">
        <v>8</v>
      </c>
      <c r="B38" s="97" t="s">
        <v>312</v>
      </c>
      <c r="C38" s="97" t="s">
        <v>174</v>
      </c>
      <c r="D38" s="257">
        <v>10881.13</v>
      </c>
      <c r="E38" s="257">
        <v>10811.9</v>
      </c>
    </row>
    <row r="39" spans="1:6" s="23" customFormat="1" ht="12.75">
      <c r="A39" s="26"/>
      <c r="B39" s="26"/>
      <c r="C39" s="26"/>
      <c r="D39" s="38"/>
      <c r="E39" s="38"/>
      <c r="F39" s="26"/>
    </row>
    <row r="40" spans="1:6" s="23" customFormat="1" ht="12.75">
      <c r="A40" s="26"/>
      <c r="B40" s="26"/>
      <c r="C40" s="26"/>
      <c r="D40" s="26"/>
      <c r="E40" s="26"/>
      <c r="F40" s="26"/>
    </row>
    <row r="41" spans="1:6" s="23" customFormat="1" ht="12.75">
      <c r="A41" s="9" t="s">
        <v>190</v>
      </c>
      <c r="B41" s="7"/>
      <c r="C41" s="8"/>
      <c r="D41" s="10" t="s">
        <v>191</v>
      </c>
      <c r="E41" s="26"/>
      <c r="F41" s="26"/>
    </row>
    <row r="42" spans="1:6" s="23" customFormat="1" ht="12.75">
      <c r="A42" s="11" t="s">
        <v>192</v>
      </c>
      <c r="B42" s="7"/>
      <c r="C42" s="8"/>
      <c r="D42" s="12" t="s">
        <v>193</v>
      </c>
      <c r="E42" s="26"/>
      <c r="F42" s="26"/>
    </row>
    <row r="43" spans="1:6" s="23" customFormat="1" ht="12.75">
      <c r="A43" s="7"/>
      <c r="B43" s="7"/>
      <c r="C43" s="8"/>
      <c r="D43" s="8"/>
      <c r="E43" s="26"/>
      <c r="F43" s="26"/>
    </row>
    <row r="44" spans="1:6" s="23" customFormat="1" ht="12.75">
      <c r="A44" s="7"/>
      <c r="B44" s="7"/>
      <c r="C44" s="8"/>
      <c r="D44" s="8"/>
      <c r="E44" s="26"/>
      <c r="F44" s="26"/>
    </row>
    <row r="45" spans="1:6" s="23" customFormat="1" ht="12.75">
      <c r="A45" s="7"/>
      <c r="B45" s="7"/>
      <c r="C45" s="8"/>
      <c r="D45" s="8"/>
      <c r="E45" s="26"/>
      <c r="F45" s="26"/>
    </row>
    <row r="46" spans="1:6" s="23" customFormat="1" ht="12.75">
      <c r="A46" s="7"/>
      <c r="B46" s="7"/>
      <c r="C46" s="8"/>
      <c r="D46" s="8"/>
      <c r="E46" s="26"/>
      <c r="F46" s="26"/>
    </row>
    <row r="47" spans="1:6" s="23" customFormat="1" ht="12.75">
      <c r="A47" s="7"/>
      <c r="B47" s="7"/>
      <c r="C47" s="8"/>
      <c r="D47" s="8"/>
      <c r="E47" s="26"/>
      <c r="F47" s="26"/>
    </row>
    <row r="48" spans="1:6" s="23" customFormat="1" ht="12.75">
      <c r="A48" s="7"/>
      <c r="B48" s="7"/>
      <c r="C48" s="8"/>
      <c r="D48" s="8"/>
      <c r="E48" s="26"/>
      <c r="F48" s="26"/>
    </row>
    <row r="49" spans="1:6" s="23" customFormat="1" ht="12.75">
      <c r="A49" s="7"/>
      <c r="B49" s="7"/>
      <c r="C49" s="8"/>
      <c r="D49" s="8"/>
      <c r="E49" s="26"/>
      <c r="F49" s="26"/>
    </row>
    <row r="50" spans="1:6" s="23" customFormat="1" ht="12.75">
      <c r="A50" s="13"/>
      <c r="B50" s="13"/>
      <c r="C50" s="8"/>
      <c r="D50" s="14"/>
      <c r="E50" s="14"/>
      <c r="F50" s="26"/>
    </row>
    <row r="51" spans="1:6" s="23" customFormat="1" ht="12.75">
      <c r="A51" s="19" t="s">
        <v>257</v>
      </c>
      <c r="B51" s="7"/>
      <c r="C51" s="8"/>
      <c r="D51" s="21" t="s">
        <v>549</v>
      </c>
      <c r="E51" s="26"/>
      <c r="F51" s="26"/>
    </row>
    <row r="52" spans="1:6" s="23" customFormat="1" ht="12.75">
      <c r="A52" s="19" t="s">
        <v>550</v>
      </c>
      <c r="B52" s="7"/>
      <c r="C52" s="8"/>
      <c r="D52" s="21"/>
      <c r="E52" s="26"/>
      <c r="F52" s="26"/>
    </row>
    <row r="53" spans="1:6" s="23" customFormat="1" ht="12.75">
      <c r="A53" s="7" t="s">
        <v>258</v>
      </c>
      <c r="B53" s="7"/>
      <c r="C53" s="8"/>
      <c r="D53" s="20"/>
      <c r="E53" s="26"/>
      <c r="F53" s="26"/>
    </row>
    <row r="54" spans="1:6">
      <c r="A54" s="18"/>
      <c r="B54" s="18"/>
      <c r="C54" s="18"/>
      <c r="D54" s="18"/>
      <c r="E54" s="18"/>
      <c r="F54" s="18"/>
    </row>
    <row r="55" spans="1:6">
      <c r="A55" s="18"/>
      <c r="B55" s="18"/>
      <c r="C55" s="18"/>
      <c r="D55" s="18"/>
      <c r="E55" s="18"/>
      <c r="F55" s="18"/>
    </row>
  </sheetData>
  <mergeCells count="15">
    <mergeCell ref="A1:F1"/>
    <mergeCell ref="A2:F2"/>
    <mergeCell ref="A7:B7"/>
    <mergeCell ref="C7:F7"/>
    <mergeCell ref="A26:A30"/>
    <mergeCell ref="A31:A33"/>
    <mergeCell ref="A9:B9"/>
    <mergeCell ref="C9:F9"/>
    <mergeCell ref="A3:F4"/>
    <mergeCell ref="A5:F5"/>
    <mergeCell ref="A8:B8"/>
    <mergeCell ref="C8:F8"/>
    <mergeCell ref="A10:B10"/>
    <mergeCell ref="C10:F10"/>
    <mergeCell ref="A23:A25"/>
  </mergeCells>
  <printOptions horizontalCentered="1"/>
  <pageMargins left="0.36" right="0.3" top="0.59" bottom="0.54" header="0.3" footer="0.3"/>
  <pageSetup paperSize="9" scale="6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view="pageBreakPreview" topLeftCell="A10" zoomScale="85" zoomScaleNormal="100" zoomScaleSheetLayoutView="85" workbookViewId="0">
      <selection activeCell="E37" sqref="E37"/>
    </sheetView>
  </sheetViews>
  <sheetFormatPr defaultRowHeight="12.75"/>
  <cols>
    <col min="1" max="1" width="7.42578125" style="2" customWidth="1"/>
    <col min="2" max="2" width="5.28515625" style="2" customWidth="1"/>
    <col min="3" max="3" width="52.5703125" customWidth="1"/>
    <col min="4" max="4" width="11.7109375" customWidth="1"/>
    <col min="5" max="5" width="28.42578125" customWidth="1"/>
    <col min="6" max="6" width="29.85546875" customWidth="1"/>
    <col min="7" max="7" width="5.140625" customWidth="1"/>
    <col min="8" max="8" width="12.85546875" customWidth="1"/>
    <col min="9" max="9" width="9.140625" style="5"/>
    <col min="10" max="10" width="15.7109375" style="5" hidden="1" customWidth="1"/>
    <col min="11" max="11" width="15.42578125" style="5" hidden="1" customWidth="1"/>
    <col min="12" max="16384" width="9.140625" style="5"/>
  </cols>
  <sheetData>
    <row r="1" spans="1:13" ht="24.75" customHeight="1">
      <c r="A1" s="545" t="s">
        <v>221</v>
      </c>
      <c r="B1" s="545"/>
      <c r="C1" s="545"/>
      <c r="D1" s="545"/>
      <c r="E1" s="545"/>
      <c r="F1" s="545"/>
      <c r="G1" s="3"/>
      <c r="H1" s="3"/>
    </row>
    <row r="2" spans="1:13" ht="26.25" customHeight="1">
      <c r="A2" s="546" t="s">
        <v>255</v>
      </c>
      <c r="B2" s="546"/>
      <c r="C2" s="546"/>
      <c r="D2" s="546"/>
      <c r="E2" s="546"/>
      <c r="F2" s="546"/>
      <c r="G2" s="3"/>
      <c r="H2" s="3"/>
    </row>
    <row r="3" spans="1:13" ht="15">
      <c r="A3" s="543" t="s">
        <v>256</v>
      </c>
      <c r="B3" s="543"/>
      <c r="C3" s="543"/>
      <c r="D3" s="543"/>
      <c r="E3" s="543"/>
      <c r="F3" s="543"/>
      <c r="G3" s="543"/>
      <c r="H3" s="47"/>
    </row>
    <row r="4" spans="1:13" ht="22.5" customHeight="1">
      <c r="A4" s="543"/>
      <c r="B4" s="543"/>
      <c r="C4" s="543"/>
      <c r="D4" s="543"/>
      <c r="E4" s="543"/>
      <c r="F4" s="543"/>
      <c r="G4" s="543"/>
      <c r="H4" s="47"/>
    </row>
    <row r="5" spans="1:13" s="4" customFormat="1">
      <c r="A5" s="539" t="str">
        <f>'ngay thang'!B10</f>
        <v>Tháng 5 năm 2020/May 2020</v>
      </c>
      <c r="B5" s="539"/>
      <c r="C5" s="539"/>
      <c r="D5" s="539"/>
      <c r="E5" s="539"/>
      <c r="F5" s="539"/>
      <c r="G5" s="539"/>
      <c r="H5" s="303"/>
    </row>
    <row r="6" spans="1:13">
      <c r="A6" s="48"/>
      <c r="B6" s="48"/>
      <c r="C6" s="48"/>
      <c r="D6" s="48"/>
      <c r="E6" s="48"/>
      <c r="F6" s="3"/>
      <c r="G6" s="3"/>
      <c r="H6" s="3"/>
    </row>
    <row r="7" spans="1:13" ht="30.75" customHeight="1">
      <c r="A7" s="62"/>
      <c r="B7" s="542" t="s">
        <v>263</v>
      </c>
      <c r="C7" s="542"/>
      <c r="D7" s="523" t="s">
        <v>547</v>
      </c>
      <c r="E7" s="523"/>
      <c r="F7" s="523"/>
      <c r="G7" s="523"/>
      <c r="H7" s="45"/>
    </row>
    <row r="8" spans="1:13" ht="30.75" customHeight="1">
      <c r="A8" s="63"/>
      <c r="B8" s="544" t="s">
        <v>262</v>
      </c>
      <c r="C8" s="544"/>
      <c r="D8" s="544" t="s">
        <v>264</v>
      </c>
      <c r="E8" s="544"/>
      <c r="F8" s="544"/>
      <c r="G8" s="63"/>
      <c r="H8" s="46"/>
    </row>
    <row r="9" spans="1:13" ht="30.75" customHeight="1">
      <c r="A9" s="62"/>
      <c r="B9" s="542" t="s">
        <v>265</v>
      </c>
      <c r="C9" s="542"/>
      <c r="D9" s="523" t="s">
        <v>351</v>
      </c>
      <c r="E9" s="523"/>
      <c r="F9" s="523"/>
      <c r="G9" s="122"/>
      <c r="H9" s="45"/>
    </row>
    <row r="10" spans="1:13" ht="30.75" customHeight="1">
      <c r="A10" s="64"/>
      <c r="B10" s="544" t="s">
        <v>266</v>
      </c>
      <c r="C10" s="544"/>
      <c r="D10" s="522" t="str">
        <f>'ngay thang'!B14</f>
        <v>Ngày 03 tháng 06 năm 2020
03 Jun 2020</v>
      </c>
      <c r="E10" s="522"/>
      <c r="F10" s="522"/>
      <c r="G10" s="125"/>
      <c r="H10" s="46"/>
    </row>
    <row r="11" spans="1:13">
      <c r="A11" s="24"/>
      <c r="B11" s="24"/>
      <c r="C11" s="4"/>
      <c r="D11" s="4"/>
      <c r="E11" s="4"/>
      <c r="F11" s="4"/>
      <c r="G11" s="4"/>
      <c r="H11" s="4"/>
    </row>
    <row r="12" spans="1:13" s="6" customFormat="1" ht="58.5" customHeight="1">
      <c r="A12" s="547" t="s">
        <v>213</v>
      </c>
      <c r="B12" s="547"/>
      <c r="C12" s="100" t="s">
        <v>222</v>
      </c>
      <c r="D12" s="100" t="s">
        <v>188</v>
      </c>
      <c r="E12" s="71" t="s">
        <v>345</v>
      </c>
      <c r="F12" s="71" t="s">
        <v>346</v>
      </c>
      <c r="G12" s="3"/>
      <c r="H12" s="3"/>
    </row>
    <row r="13" spans="1:13" s="6" customFormat="1" ht="30" customHeight="1">
      <c r="A13" s="101" t="s">
        <v>46</v>
      </c>
      <c r="B13" s="101"/>
      <c r="C13" s="102" t="s">
        <v>313</v>
      </c>
      <c r="D13" s="103" t="s">
        <v>175</v>
      </c>
      <c r="E13" s="104">
        <v>38610137543</v>
      </c>
      <c r="F13" s="104">
        <v>32472187405</v>
      </c>
      <c r="G13" s="3"/>
      <c r="H13" s="3"/>
      <c r="J13" s="40">
        <v>56410764067</v>
      </c>
      <c r="K13" s="40">
        <v>-23079139808</v>
      </c>
      <c r="L13" s="40"/>
      <c r="M13" s="40"/>
    </row>
    <row r="14" spans="1:13" s="6" customFormat="1" ht="38.25">
      <c r="A14" s="101" t="s">
        <v>56</v>
      </c>
      <c r="B14" s="101"/>
      <c r="C14" s="102" t="s">
        <v>314</v>
      </c>
      <c r="D14" s="103" t="s">
        <v>176</v>
      </c>
      <c r="E14" s="104">
        <v>228103890</v>
      </c>
      <c r="F14" s="104">
        <v>41244112</v>
      </c>
      <c r="G14" s="3"/>
      <c r="H14" s="3"/>
      <c r="J14" s="40">
        <v>406603459</v>
      </c>
      <c r="K14" s="40">
        <v>-263864955</v>
      </c>
      <c r="L14" s="40"/>
      <c r="M14" s="40"/>
    </row>
    <row r="15" spans="1:13" s="6" customFormat="1" ht="54.75" customHeight="1">
      <c r="A15" s="548"/>
      <c r="B15" s="50" t="s">
        <v>111</v>
      </c>
      <c r="C15" s="52" t="s">
        <v>315</v>
      </c>
      <c r="D15" s="49" t="s">
        <v>177</v>
      </c>
      <c r="E15" s="58">
        <v>228103890</v>
      </c>
      <c r="F15" s="58">
        <v>41244112</v>
      </c>
      <c r="G15" s="3"/>
      <c r="H15" s="3"/>
      <c r="J15" s="40">
        <v>406603459</v>
      </c>
      <c r="K15" s="40">
        <v>-263864955</v>
      </c>
      <c r="L15" s="40"/>
      <c r="M15" s="40"/>
    </row>
    <row r="16" spans="1:13" s="6" customFormat="1" ht="53.25" customHeight="1">
      <c r="A16" s="549"/>
      <c r="B16" s="50" t="s">
        <v>113</v>
      </c>
      <c r="C16" s="52" t="s">
        <v>316</v>
      </c>
      <c r="D16" s="49" t="s">
        <v>178</v>
      </c>
      <c r="E16" s="58"/>
      <c r="F16" s="58"/>
      <c r="G16" s="3"/>
      <c r="H16" s="3"/>
      <c r="J16" s="40">
        <v>0</v>
      </c>
      <c r="K16" s="40">
        <v>0</v>
      </c>
      <c r="L16" s="40"/>
      <c r="M16" s="40"/>
    </row>
    <row r="17" spans="1:13" s="6" customFormat="1" ht="51.75" customHeight="1">
      <c r="A17" s="101" t="s">
        <v>134</v>
      </c>
      <c r="B17" s="101"/>
      <c r="C17" s="102" t="s">
        <v>317</v>
      </c>
      <c r="D17" s="101" t="s">
        <v>179</v>
      </c>
      <c r="E17" s="104">
        <v>-2541236980</v>
      </c>
      <c r="F17" s="104">
        <v>6096706026</v>
      </c>
      <c r="G17" s="3"/>
      <c r="H17" s="3"/>
      <c r="J17" s="40">
        <v>-2147850000</v>
      </c>
      <c r="K17" s="40">
        <v>2147850000</v>
      </c>
      <c r="L17" s="40"/>
      <c r="M17" s="40"/>
    </row>
    <row r="18" spans="1:13" s="6" customFormat="1" ht="29.25" customHeight="1">
      <c r="A18" s="548"/>
      <c r="B18" s="49" t="s">
        <v>180</v>
      </c>
      <c r="C18" s="52" t="s">
        <v>318</v>
      </c>
      <c r="D18" s="49" t="s">
        <v>181</v>
      </c>
      <c r="E18" s="59">
        <v>9413927570</v>
      </c>
      <c r="F18" s="59">
        <v>20312878355</v>
      </c>
      <c r="G18" s="3"/>
      <c r="H18" s="3"/>
      <c r="J18" s="40">
        <v>0</v>
      </c>
      <c r="K18" s="40">
        <v>0</v>
      </c>
      <c r="L18" s="40"/>
      <c r="M18" s="40"/>
    </row>
    <row r="19" spans="1:13" s="6" customFormat="1" ht="29.25" customHeight="1">
      <c r="A19" s="549"/>
      <c r="B19" s="49" t="s">
        <v>182</v>
      </c>
      <c r="C19" s="52" t="s">
        <v>319</v>
      </c>
      <c r="D19" s="49" t="s">
        <v>183</v>
      </c>
      <c r="E19" s="59">
        <v>11955164550</v>
      </c>
      <c r="F19" s="59">
        <v>14216172329</v>
      </c>
      <c r="G19" s="3"/>
      <c r="H19" s="3"/>
      <c r="J19" s="40">
        <v>2147850000</v>
      </c>
      <c r="K19" s="40">
        <v>-2147850000</v>
      </c>
      <c r="L19" s="40"/>
      <c r="M19" s="40"/>
    </row>
    <row r="20" spans="1:13" s="42" customFormat="1" ht="39" customHeight="1">
      <c r="A20" s="101" t="s">
        <v>136</v>
      </c>
      <c r="B20" s="101"/>
      <c r="C20" s="105" t="s">
        <v>320</v>
      </c>
      <c r="D20" s="101" t="s">
        <v>184</v>
      </c>
      <c r="E20" s="104">
        <v>36297004453</v>
      </c>
      <c r="F20" s="104">
        <v>38610137543</v>
      </c>
      <c r="G20" s="41"/>
      <c r="H20" s="108">
        <v>0</v>
      </c>
      <c r="J20" s="40">
        <v>54669517526</v>
      </c>
      <c r="K20" s="40">
        <v>-21195154763</v>
      </c>
      <c r="L20" s="40"/>
      <c r="M20" s="40"/>
    </row>
    <row r="21" spans="1:13" s="6" customFormat="1">
      <c r="A21" s="53"/>
      <c r="B21" s="53"/>
      <c r="C21" s="54"/>
      <c r="D21" s="53"/>
      <c r="E21" s="55"/>
      <c r="F21" s="55"/>
      <c r="G21" s="3"/>
      <c r="H21" s="3"/>
    </row>
    <row r="22" spans="1:13" s="6" customFormat="1">
      <c r="A22" s="25"/>
      <c r="B22" s="25"/>
      <c r="C22" s="3"/>
      <c r="D22" s="3"/>
      <c r="E22" s="3"/>
      <c r="F22" s="3"/>
      <c r="G22" s="3"/>
      <c r="H22" s="3"/>
    </row>
    <row r="23" spans="1:13" s="6" customFormat="1">
      <c r="A23" s="9" t="s">
        <v>190</v>
      </c>
      <c r="B23" s="7"/>
      <c r="C23" s="8"/>
      <c r="D23" s="7"/>
      <c r="E23" s="10" t="s">
        <v>191</v>
      </c>
      <c r="F23" s="3"/>
      <c r="G23" s="3"/>
      <c r="H23" s="3"/>
    </row>
    <row r="24" spans="1:13" s="6" customFormat="1">
      <c r="A24" s="11" t="s">
        <v>192</v>
      </c>
      <c r="B24" s="7"/>
      <c r="C24" s="8"/>
      <c r="D24" s="7"/>
      <c r="E24" s="12" t="s">
        <v>193</v>
      </c>
      <c r="F24" s="3"/>
      <c r="G24" s="3"/>
      <c r="H24" s="3"/>
    </row>
    <row r="25" spans="1:13" s="6" customFormat="1">
      <c r="A25" s="7"/>
      <c r="B25" s="7"/>
      <c r="C25" s="8"/>
      <c r="D25" s="7"/>
      <c r="E25" s="8"/>
      <c r="F25" s="3"/>
      <c r="G25" s="3"/>
      <c r="H25" s="3"/>
    </row>
    <row r="26" spans="1:13" s="6" customFormat="1">
      <c r="A26" s="7"/>
      <c r="B26" s="7"/>
      <c r="C26" s="8"/>
      <c r="D26" s="7"/>
      <c r="E26" s="8"/>
      <c r="F26" s="3"/>
      <c r="G26" s="3"/>
      <c r="H26" s="3"/>
    </row>
    <row r="27" spans="1:13" s="6" customFormat="1">
      <c r="A27" s="7"/>
      <c r="B27" s="7"/>
      <c r="C27" s="8"/>
      <c r="D27" s="7"/>
      <c r="E27" s="8"/>
      <c r="F27" s="3"/>
      <c r="G27" s="3"/>
      <c r="H27" s="3"/>
    </row>
    <row r="28" spans="1:13" s="6" customFormat="1">
      <c r="A28" s="7"/>
      <c r="B28" s="7"/>
      <c r="C28" s="8"/>
      <c r="D28" s="7"/>
      <c r="E28" s="8"/>
      <c r="F28" s="3"/>
      <c r="G28" s="3"/>
      <c r="H28" s="3"/>
    </row>
    <row r="29" spans="1:13" s="6" customFormat="1">
      <c r="A29" s="7"/>
      <c r="B29" s="7"/>
      <c r="C29" s="8"/>
      <c r="D29" s="7"/>
      <c r="E29" s="8"/>
      <c r="F29" s="3"/>
      <c r="G29" s="3"/>
      <c r="H29" s="3"/>
    </row>
    <row r="30" spans="1:13" s="6" customFormat="1">
      <c r="A30" s="7"/>
      <c r="B30" s="7"/>
      <c r="C30" s="8"/>
      <c r="D30" s="7"/>
      <c r="E30" s="8"/>
      <c r="F30" s="3"/>
      <c r="G30" s="3"/>
      <c r="H30" s="3"/>
    </row>
    <row r="31" spans="1:13">
      <c r="A31" s="7"/>
      <c r="B31" s="7"/>
      <c r="C31" s="8"/>
      <c r="D31" s="7"/>
      <c r="E31" s="8"/>
      <c r="F31" s="4"/>
      <c r="G31" s="4"/>
      <c r="H31" s="4"/>
    </row>
    <row r="32" spans="1:13">
      <c r="A32" s="13"/>
      <c r="B32" s="13"/>
      <c r="C32" s="14"/>
      <c r="D32" s="7"/>
      <c r="E32" s="14"/>
      <c r="F32" s="17"/>
      <c r="G32" s="4"/>
      <c r="H32" s="4"/>
    </row>
    <row r="33" spans="1:8">
      <c r="A33" s="19" t="s">
        <v>257</v>
      </c>
      <c r="B33" s="7"/>
      <c r="C33" s="8"/>
      <c r="D33" s="7"/>
      <c r="E33" s="21" t="s">
        <v>549</v>
      </c>
      <c r="F33" s="4"/>
      <c r="G33" s="4"/>
      <c r="H33" s="4"/>
    </row>
    <row r="34" spans="1:8">
      <c r="A34" s="19" t="s">
        <v>550</v>
      </c>
      <c r="B34" s="7"/>
      <c r="C34" s="8"/>
      <c r="D34" s="7"/>
      <c r="E34" s="21"/>
      <c r="F34" s="4"/>
      <c r="G34" s="4"/>
      <c r="H34" s="4"/>
    </row>
    <row r="35" spans="1:8">
      <c r="A35" s="7" t="s">
        <v>258</v>
      </c>
      <c r="B35" s="7"/>
      <c r="C35" s="8"/>
      <c r="D35" s="7"/>
      <c r="E35" s="20"/>
      <c r="F35" s="4"/>
      <c r="G35" s="4"/>
      <c r="H35" s="4"/>
    </row>
    <row r="36" spans="1:8">
      <c r="A36" s="24"/>
      <c r="B36" s="24"/>
      <c r="C36" s="4"/>
      <c r="D36" s="4"/>
      <c r="E36" s="4"/>
      <c r="F36" s="4"/>
      <c r="G36" s="4"/>
      <c r="H36" s="4"/>
    </row>
    <row r="37" spans="1:8">
      <c r="A37" s="24"/>
      <c r="B37" s="24"/>
      <c r="C37" s="4"/>
      <c r="D37" s="4"/>
      <c r="E37" s="4"/>
      <c r="F37" s="4"/>
      <c r="G37" s="4"/>
      <c r="H37" s="4"/>
    </row>
    <row r="38" spans="1:8">
      <c r="A38" s="24"/>
      <c r="B38" s="24"/>
      <c r="C38" s="4"/>
      <c r="D38" s="4"/>
      <c r="E38" s="4"/>
      <c r="F38" s="4"/>
      <c r="G38" s="4"/>
      <c r="H38" s="4"/>
    </row>
    <row r="39" spans="1:8">
      <c r="A39" s="24"/>
      <c r="B39" s="24"/>
      <c r="C39" s="4"/>
      <c r="D39" s="4"/>
      <c r="E39" s="4"/>
      <c r="F39" s="4"/>
      <c r="G39" s="4"/>
      <c r="H39" s="4"/>
    </row>
    <row r="40" spans="1:8">
      <c r="A40" s="24"/>
      <c r="B40" s="24"/>
      <c r="C40" s="4"/>
      <c r="D40" s="4"/>
      <c r="E40" s="4"/>
      <c r="F40" s="4"/>
      <c r="G40" s="4"/>
      <c r="H40" s="4"/>
    </row>
    <row r="41" spans="1:8">
      <c r="A41" s="24"/>
      <c r="B41" s="24"/>
      <c r="C41" s="4"/>
      <c r="D41" s="4"/>
      <c r="E41" s="4"/>
      <c r="F41" s="4"/>
      <c r="G41" s="4"/>
      <c r="H41" s="4"/>
    </row>
    <row r="42" spans="1:8">
      <c r="A42" s="24"/>
      <c r="B42" s="24"/>
      <c r="C42" s="4"/>
      <c r="D42" s="4"/>
      <c r="E42" s="4"/>
      <c r="F42" s="4"/>
      <c r="G42" s="4"/>
      <c r="H42" s="4"/>
    </row>
    <row r="43" spans="1:8">
      <c r="A43" s="24"/>
      <c r="B43" s="24"/>
      <c r="C43" s="4"/>
      <c r="D43" s="4"/>
      <c r="E43" s="4"/>
      <c r="F43" s="4"/>
      <c r="G43" s="4"/>
      <c r="H43" s="4"/>
    </row>
    <row r="44" spans="1:8">
      <c r="A44" s="24"/>
      <c r="B44" s="24"/>
      <c r="C44" s="4"/>
      <c r="D44" s="4"/>
      <c r="E44" s="4"/>
      <c r="F44" s="4"/>
      <c r="G44" s="4"/>
      <c r="H44" s="4"/>
    </row>
    <row r="45" spans="1:8">
      <c r="A45" s="24"/>
      <c r="B45" s="24"/>
      <c r="C45" s="4"/>
      <c r="D45" s="4"/>
      <c r="E45" s="4"/>
      <c r="F45" s="4"/>
      <c r="G45" s="4"/>
      <c r="H45" s="4"/>
    </row>
  </sheetData>
  <mergeCells count="15">
    <mergeCell ref="D9:F9"/>
    <mergeCell ref="D10:F10"/>
    <mergeCell ref="A12:B12"/>
    <mergeCell ref="A15:A16"/>
    <mergeCell ref="A18:A19"/>
    <mergeCell ref="B9:C9"/>
    <mergeCell ref="B10:C10"/>
    <mergeCell ref="B8:C8"/>
    <mergeCell ref="D8:F8"/>
    <mergeCell ref="A1:F1"/>
    <mergeCell ref="A2:F2"/>
    <mergeCell ref="A3:G4"/>
    <mergeCell ref="A5:G5"/>
    <mergeCell ref="B7:C7"/>
    <mergeCell ref="D7:G7"/>
  </mergeCells>
  <pageMargins left="0.65" right="0.37" top="1" bottom="1" header="0.5" footer="0.5"/>
  <pageSetup scale="7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82" zoomScaleNormal="82" zoomScaleSheetLayoutView="85" zoomScalePageLayoutView="77" workbookViewId="0">
      <selection activeCell="H17" sqref="H17"/>
    </sheetView>
  </sheetViews>
  <sheetFormatPr defaultRowHeight="15"/>
  <cols>
    <col min="1" max="1" width="4.85546875" style="37" customWidth="1"/>
    <col min="2" max="2" width="47.140625" style="16" customWidth="1"/>
    <col min="3" max="3" width="9.140625" style="16"/>
    <col min="4" max="4" width="14.5703125" style="16" customWidth="1"/>
    <col min="5" max="5" width="14" style="16" customWidth="1"/>
    <col min="6" max="6" width="9.140625" style="16"/>
    <col min="7" max="7" width="18.28515625" style="16" customWidth="1"/>
    <col min="8" max="10" width="19" style="16" customWidth="1"/>
    <col min="11" max="11" width="26.85546875" style="16" customWidth="1"/>
    <col min="12" max="16384" width="9.140625" style="16"/>
  </cols>
  <sheetData>
    <row r="1" spans="1:11" ht="27.75" customHeight="1">
      <c r="A1" s="545" t="s">
        <v>556</v>
      </c>
      <c r="B1" s="545"/>
      <c r="C1" s="545"/>
      <c r="D1" s="545"/>
      <c r="E1" s="545"/>
      <c r="F1" s="545"/>
      <c r="G1" s="545"/>
      <c r="H1" s="545"/>
      <c r="I1" s="545"/>
      <c r="J1" s="545"/>
      <c r="K1" s="545"/>
    </row>
    <row r="2" spans="1:11" ht="28.5" customHeight="1">
      <c r="A2" s="546" t="s">
        <v>555</v>
      </c>
      <c r="B2" s="546"/>
      <c r="C2" s="546"/>
      <c r="D2" s="546"/>
      <c r="E2" s="546"/>
      <c r="F2" s="546"/>
      <c r="G2" s="546"/>
      <c r="H2" s="546"/>
      <c r="I2" s="546"/>
      <c r="J2" s="546"/>
      <c r="K2" s="546"/>
    </row>
    <row r="3" spans="1:11" ht="15" customHeight="1">
      <c r="A3" s="543" t="s">
        <v>254</v>
      </c>
      <c r="B3" s="543"/>
      <c r="C3" s="543"/>
      <c r="D3" s="543"/>
      <c r="E3" s="543"/>
      <c r="F3" s="543"/>
      <c r="G3" s="543"/>
      <c r="H3" s="543"/>
      <c r="I3" s="543"/>
      <c r="J3" s="543"/>
      <c r="K3" s="543"/>
    </row>
    <row r="4" spans="1:11">
      <c r="A4" s="543"/>
      <c r="B4" s="543"/>
      <c r="C4" s="543"/>
      <c r="D4" s="543"/>
      <c r="E4" s="543"/>
      <c r="F4" s="543"/>
      <c r="G4" s="543"/>
      <c r="H4" s="543"/>
      <c r="I4" s="543"/>
      <c r="J4" s="543"/>
      <c r="K4" s="543"/>
    </row>
    <row r="5" spans="1:11">
      <c r="A5" s="539" t="str">
        <f>'ngay thang'!B12</f>
        <v>Tại ngày 31 tháng 05 năm 2020/As at 31 May 2020</v>
      </c>
      <c r="B5" s="539"/>
      <c r="C5" s="539"/>
      <c r="D5" s="539"/>
      <c r="E5" s="539"/>
      <c r="F5" s="539"/>
      <c r="G5" s="539"/>
      <c r="H5" s="539"/>
      <c r="I5" s="539"/>
      <c r="J5" s="539"/>
      <c r="K5" s="539"/>
    </row>
    <row r="6" spans="1:11">
      <c r="A6" s="48"/>
      <c r="B6" s="48"/>
      <c r="C6" s="48"/>
      <c r="D6" s="48"/>
      <c r="E6" s="48"/>
      <c r="F6" s="3"/>
      <c r="G6" s="18"/>
      <c r="H6" s="18"/>
      <c r="I6" s="18"/>
      <c r="J6" s="18"/>
      <c r="K6" s="18"/>
    </row>
    <row r="7" spans="1:11" ht="31.5" customHeight="1">
      <c r="A7" s="542" t="s">
        <v>263</v>
      </c>
      <c r="B7" s="542"/>
      <c r="C7" s="39"/>
      <c r="D7" s="551" t="s">
        <v>548</v>
      </c>
      <c r="E7" s="551"/>
      <c r="F7" s="551"/>
      <c r="G7" s="551"/>
      <c r="H7" s="551"/>
      <c r="I7" s="551"/>
      <c r="J7" s="551"/>
      <c r="K7" s="18"/>
    </row>
    <row r="8" spans="1:11" ht="31.5" customHeight="1">
      <c r="A8" s="544" t="s">
        <v>262</v>
      </c>
      <c r="B8" s="544"/>
      <c r="C8" s="39"/>
      <c r="D8" s="550" t="s">
        <v>267</v>
      </c>
      <c r="E8" s="550"/>
      <c r="F8" s="550"/>
      <c r="G8" s="550"/>
      <c r="H8" s="550"/>
      <c r="I8" s="550"/>
      <c r="J8" s="550"/>
      <c r="K8" s="18"/>
    </row>
    <row r="9" spans="1:11" ht="31.5" customHeight="1">
      <c r="A9" s="542" t="s">
        <v>265</v>
      </c>
      <c r="B9" s="542"/>
      <c r="C9" s="39"/>
      <c r="D9" s="551" t="s">
        <v>352</v>
      </c>
      <c r="E9" s="551"/>
      <c r="F9" s="551"/>
      <c r="G9" s="551"/>
      <c r="H9" s="551"/>
      <c r="I9" s="551"/>
      <c r="J9" s="551"/>
      <c r="K9" s="18"/>
    </row>
    <row r="10" spans="1:11" ht="31.5" customHeight="1">
      <c r="A10" s="544" t="s">
        <v>266</v>
      </c>
      <c r="B10" s="544"/>
      <c r="C10" s="39"/>
      <c r="D10" s="552" t="str">
        <f>'ngay thang'!B14</f>
        <v>Ngày 03 tháng 06 năm 2020
03 Jun 2020</v>
      </c>
      <c r="E10" s="550"/>
      <c r="F10" s="550"/>
      <c r="G10" s="550"/>
      <c r="H10" s="550"/>
      <c r="I10" s="550"/>
      <c r="J10" s="550"/>
      <c r="K10" s="18"/>
    </row>
    <row r="11" spans="1:11">
      <c r="A11" s="22"/>
      <c r="B11" s="18"/>
      <c r="C11" s="18"/>
      <c r="D11" s="18"/>
      <c r="E11" s="18"/>
      <c r="F11" s="18"/>
      <c r="G11" s="18"/>
      <c r="H11" s="18"/>
      <c r="I11" s="18"/>
      <c r="J11" s="18"/>
      <c r="K11" s="18"/>
    </row>
    <row r="12" spans="1:11" s="23" customFormat="1" ht="29.25" customHeight="1">
      <c r="A12" s="553" t="s">
        <v>225</v>
      </c>
      <c r="B12" s="553" t="s">
        <v>226</v>
      </c>
      <c r="C12" s="557" t="s">
        <v>215</v>
      </c>
      <c r="D12" s="553" t="s">
        <v>249</v>
      </c>
      <c r="E12" s="553" t="s">
        <v>227</v>
      </c>
      <c r="F12" s="553" t="s">
        <v>228</v>
      </c>
      <c r="G12" s="553" t="s">
        <v>229</v>
      </c>
      <c r="H12" s="555" t="s">
        <v>230</v>
      </c>
      <c r="I12" s="556"/>
      <c r="J12" s="555" t="s">
        <v>233</v>
      </c>
      <c r="K12" s="556"/>
    </row>
    <row r="13" spans="1:11" s="23" customFormat="1" ht="51">
      <c r="A13" s="554"/>
      <c r="B13" s="554"/>
      <c r="C13" s="558"/>
      <c r="D13" s="554"/>
      <c r="E13" s="554"/>
      <c r="F13" s="554"/>
      <c r="G13" s="554"/>
      <c r="H13" s="99" t="s">
        <v>231</v>
      </c>
      <c r="I13" s="99" t="s">
        <v>232</v>
      </c>
      <c r="J13" s="99" t="s">
        <v>234</v>
      </c>
      <c r="K13" s="99" t="s">
        <v>232</v>
      </c>
    </row>
    <row r="14" spans="1:11" s="23" customFormat="1" ht="25.5">
      <c r="A14" s="27" t="s">
        <v>72</v>
      </c>
      <c r="B14" s="28" t="s">
        <v>241</v>
      </c>
      <c r="C14" s="28" t="s">
        <v>73</v>
      </c>
      <c r="D14" s="29"/>
      <c r="E14" s="29"/>
      <c r="F14" s="30"/>
      <c r="G14" s="31"/>
      <c r="H14" s="28"/>
      <c r="I14" s="15"/>
      <c r="J14" s="32"/>
      <c r="K14" s="33"/>
    </row>
    <row r="15" spans="1:11" s="23" customFormat="1" ht="25.5">
      <c r="A15" s="27" t="s">
        <v>46</v>
      </c>
      <c r="B15" s="28" t="s">
        <v>242</v>
      </c>
      <c r="C15" s="28" t="s">
        <v>74</v>
      </c>
      <c r="D15" s="30"/>
      <c r="E15" s="30"/>
      <c r="F15" s="30"/>
      <c r="G15" s="31"/>
      <c r="H15" s="28"/>
      <c r="I15" s="15"/>
      <c r="J15" s="28"/>
      <c r="K15" s="15"/>
    </row>
    <row r="16" spans="1:11" s="23" customFormat="1" ht="25.5">
      <c r="A16" s="27" t="s">
        <v>75</v>
      </c>
      <c r="B16" s="28" t="s">
        <v>235</v>
      </c>
      <c r="C16" s="28" t="s">
        <v>76</v>
      </c>
      <c r="D16" s="30"/>
      <c r="E16" s="30"/>
      <c r="F16" s="30"/>
      <c r="G16" s="29"/>
      <c r="H16" s="28"/>
      <c r="I16" s="34"/>
      <c r="J16" s="28"/>
      <c r="K16" s="34"/>
    </row>
    <row r="17" spans="1:11" s="23" customFormat="1" ht="25.5">
      <c r="A17" s="27" t="s">
        <v>56</v>
      </c>
      <c r="B17" s="28" t="s">
        <v>236</v>
      </c>
      <c r="C17" s="28" t="s">
        <v>77</v>
      </c>
      <c r="D17" s="30"/>
      <c r="E17" s="30"/>
      <c r="F17" s="30"/>
      <c r="G17" s="31"/>
      <c r="H17" s="28"/>
      <c r="I17" s="15"/>
      <c r="J17" s="28"/>
      <c r="K17" s="15"/>
    </row>
    <row r="18" spans="1:11" s="23" customFormat="1" ht="25.5">
      <c r="A18" s="27" t="s">
        <v>78</v>
      </c>
      <c r="B18" s="28" t="s">
        <v>243</v>
      </c>
      <c r="C18" s="28" t="s">
        <v>79</v>
      </c>
      <c r="D18" s="30"/>
      <c r="E18" s="30"/>
      <c r="F18" s="30"/>
      <c r="G18" s="31"/>
      <c r="H18" s="28"/>
      <c r="I18" s="15"/>
      <c r="J18" s="28"/>
      <c r="K18" s="15"/>
    </row>
    <row r="19" spans="1:11" s="23" customFormat="1" ht="25.5">
      <c r="A19" s="27" t="s">
        <v>80</v>
      </c>
      <c r="B19" s="28" t="s">
        <v>237</v>
      </c>
      <c r="C19" s="28" t="s">
        <v>81</v>
      </c>
      <c r="D19" s="30"/>
      <c r="E19" s="30"/>
      <c r="F19" s="30"/>
      <c r="G19" s="31"/>
      <c r="H19" s="28"/>
      <c r="I19" s="15"/>
      <c r="J19" s="28"/>
      <c r="K19" s="15"/>
    </row>
    <row r="20" spans="1:11" s="23" customFormat="1" ht="25.5">
      <c r="A20" s="27" t="s">
        <v>46</v>
      </c>
      <c r="B20" s="28" t="s">
        <v>238</v>
      </c>
      <c r="C20" s="28" t="s">
        <v>82</v>
      </c>
      <c r="D20" s="30"/>
      <c r="E20" s="30"/>
      <c r="F20" s="30"/>
      <c r="G20" s="31"/>
      <c r="H20" s="28"/>
      <c r="I20" s="15"/>
      <c r="J20" s="28"/>
      <c r="K20" s="15"/>
    </row>
    <row r="21" spans="1:11" s="23" customFormat="1" ht="25.5">
      <c r="A21" s="27" t="s">
        <v>83</v>
      </c>
      <c r="B21" s="28" t="s">
        <v>239</v>
      </c>
      <c r="C21" s="28" t="s">
        <v>84</v>
      </c>
      <c r="D21" s="30"/>
      <c r="E21" s="30"/>
      <c r="F21" s="30"/>
      <c r="G21" s="31"/>
      <c r="H21" s="28"/>
      <c r="I21" s="15"/>
      <c r="J21" s="28"/>
      <c r="K21" s="15"/>
    </row>
    <row r="22" spans="1:11" s="23" customFormat="1" ht="25.5">
      <c r="A22" s="27" t="s">
        <v>56</v>
      </c>
      <c r="B22" s="28" t="s">
        <v>240</v>
      </c>
      <c r="C22" s="28" t="s">
        <v>85</v>
      </c>
      <c r="D22" s="30"/>
      <c r="E22" s="30"/>
      <c r="F22" s="30"/>
      <c r="G22" s="31"/>
      <c r="H22" s="28"/>
      <c r="I22" s="15"/>
      <c r="J22" s="28"/>
      <c r="K22" s="15"/>
    </row>
    <row r="23" spans="1:11" s="23" customFormat="1" ht="38.25">
      <c r="A23" s="27" t="s">
        <v>86</v>
      </c>
      <c r="B23" s="28" t="s">
        <v>244</v>
      </c>
      <c r="C23" s="28" t="s">
        <v>87</v>
      </c>
      <c r="D23" s="30"/>
      <c r="E23" s="30"/>
      <c r="F23" s="30"/>
      <c r="G23" s="31"/>
      <c r="H23" s="28"/>
      <c r="I23" s="15"/>
      <c r="J23" s="28"/>
      <c r="K23" s="15"/>
    </row>
    <row r="24" spans="1:11" s="23" customFormat="1" ht="12.75">
      <c r="A24" s="51"/>
      <c r="B24" s="56"/>
      <c r="C24" s="56"/>
      <c r="D24" s="30"/>
      <c r="E24" s="30"/>
      <c r="F24" s="30"/>
      <c r="G24" s="31"/>
      <c r="H24" s="28"/>
      <c r="I24" s="15"/>
      <c r="J24" s="32"/>
      <c r="K24" s="33"/>
    </row>
    <row r="25" spans="1:11" s="23" customFormat="1" ht="12.75">
      <c r="A25" s="35"/>
      <c r="B25" s="26"/>
      <c r="C25" s="26"/>
      <c r="D25" s="26"/>
      <c r="E25" s="26"/>
      <c r="F25" s="26"/>
      <c r="G25" s="26"/>
      <c r="H25" s="26"/>
      <c r="I25" s="26"/>
      <c r="J25" s="26"/>
      <c r="K25" s="26"/>
    </row>
    <row r="26" spans="1:11" s="23" customFormat="1" ht="12.75">
      <c r="A26" s="9" t="s">
        <v>190</v>
      </c>
      <c r="B26" s="7"/>
      <c r="C26" s="8"/>
      <c r="D26" s="26"/>
      <c r="E26" s="26"/>
      <c r="F26" s="26"/>
      <c r="G26" s="26"/>
      <c r="H26" s="26"/>
      <c r="I26" s="10" t="s">
        <v>191</v>
      </c>
      <c r="J26" s="26"/>
      <c r="K26" s="26"/>
    </row>
    <row r="27" spans="1:11" s="23" customFormat="1" ht="12.75">
      <c r="A27" s="11" t="s">
        <v>192</v>
      </c>
      <c r="B27" s="7"/>
      <c r="C27" s="8"/>
      <c r="D27" s="26"/>
      <c r="E27" s="26"/>
      <c r="F27" s="26"/>
      <c r="G27" s="26"/>
      <c r="H27" s="26"/>
      <c r="I27" s="12" t="s">
        <v>193</v>
      </c>
      <c r="J27" s="26"/>
      <c r="K27" s="26"/>
    </row>
    <row r="28" spans="1:11">
      <c r="A28" s="7"/>
      <c r="B28" s="7"/>
      <c r="C28" s="8"/>
      <c r="D28" s="18"/>
      <c r="E28" s="18"/>
      <c r="F28" s="18"/>
      <c r="G28" s="18"/>
      <c r="H28" s="18"/>
      <c r="I28" s="8"/>
      <c r="J28" s="18"/>
      <c r="K28" s="18"/>
    </row>
    <row r="29" spans="1:11">
      <c r="A29" s="7"/>
      <c r="B29" s="7"/>
      <c r="C29" s="8"/>
      <c r="D29" s="18"/>
      <c r="E29" s="18"/>
      <c r="F29" s="18"/>
      <c r="G29" s="18"/>
      <c r="H29" s="18"/>
      <c r="I29" s="8"/>
      <c r="J29" s="18"/>
      <c r="K29" s="18"/>
    </row>
    <row r="30" spans="1:11">
      <c r="A30" s="7"/>
      <c r="B30" s="7"/>
      <c r="C30" s="8"/>
      <c r="D30" s="18"/>
      <c r="E30" s="18"/>
      <c r="F30" s="18"/>
      <c r="G30" s="18"/>
      <c r="H30" s="18"/>
      <c r="I30" s="8"/>
      <c r="J30" s="18"/>
      <c r="K30" s="18"/>
    </row>
    <row r="31" spans="1:11">
      <c r="A31" s="7"/>
      <c r="B31" s="7"/>
      <c r="C31" s="8"/>
      <c r="D31" s="18"/>
      <c r="E31" s="18"/>
      <c r="F31" s="18"/>
      <c r="G31" s="18"/>
      <c r="H31" s="18"/>
      <c r="I31" s="8"/>
      <c r="J31" s="18"/>
      <c r="K31" s="18"/>
    </row>
    <row r="32" spans="1:11">
      <c r="A32" s="7"/>
      <c r="B32" s="7"/>
      <c r="C32" s="8"/>
      <c r="D32" s="18"/>
      <c r="E32" s="18"/>
      <c r="F32" s="18"/>
      <c r="G32" s="18"/>
      <c r="H32" s="18"/>
      <c r="I32" s="8"/>
      <c r="J32" s="18"/>
      <c r="K32" s="18"/>
    </row>
    <row r="33" spans="1:11">
      <c r="A33" s="7"/>
      <c r="B33" s="7"/>
      <c r="C33" s="8"/>
      <c r="D33" s="18"/>
      <c r="E33" s="18"/>
      <c r="F33" s="18"/>
      <c r="G33" s="18"/>
      <c r="H33" s="18"/>
      <c r="I33" s="8"/>
      <c r="J33" s="18"/>
      <c r="K33" s="18"/>
    </row>
    <row r="34" spans="1:11">
      <c r="A34" s="7"/>
      <c r="B34" s="7"/>
      <c r="C34" s="8"/>
      <c r="D34" s="18"/>
      <c r="E34" s="18"/>
      <c r="F34" s="18"/>
      <c r="G34" s="18"/>
      <c r="H34" s="18"/>
      <c r="I34" s="8"/>
      <c r="J34" s="18"/>
      <c r="K34" s="18"/>
    </row>
    <row r="35" spans="1:11">
      <c r="A35" s="13"/>
      <c r="B35" s="13"/>
      <c r="C35" s="14"/>
      <c r="D35" s="36"/>
      <c r="E35" s="18"/>
      <c r="F35" s="18"/>
      <c r="G35" s="18"/>
      <c r="H35" s="18"/>
      <c r="I35" s="14"/>
      <c r="J35" s="36"/>
      <c r="K35" s="36"/>
    </row>
    <row r="36" spans="1:11">
      <c r="A36" s="19" t="s">
        <v>257</v>
      </c>
      <c r="B36" s="7"/>
      <c r="C36" s="8"/>
      <c r="D36" s="18"/>
      <c r="E36" s="18"/>
      <c r="F36" s="18"/>
      <c r="G36" s="18"/>
      <c r="H36" s="18"/>
      <c r="I36" s="21" t="s">
        <v>549</v>
      </c>
      <c r="J36" s="18"/>
      <c r="K36" s="18"/>
    </row>
    <row r="37" spans="1:11">
      <c r="A37" s="19" t="s">
        <v>550</v>
      </c>
      <c r="B37" s="7"/>
      <c r="C37" s="8"/>
      <c r="D37" s="18"/>
      <c r="E37" s="18"/>
      <c r="F37" s="18"/>
      <c r="G37" s="18"/>
      <c r="H37" s="18"/>
      <c r="I37" s="21"/>
      <c r="J37" s="18"/>
      <c r="K37" s="18"/>
    </row>
    <row r="38" spans="1:11">
      <c r="A38" s="7" t="s">
        <v>258</v>
      </c>
      <c r="B38" s="7"/>
      <c r="C38" s="8"/>
      <c r="D38" s="18"/>
      <c r="E38" s="18"/>
      <c r="F38" s="18"/>
      <c r="G38" s="18"/>
      <c r="H38" s="18"/>
      <c r="I38" s="20"/>
      <c r="J38" s="18"/>
      <c r="K38" s="18"/>
    </row>
    <row r="39" spans="1:11">
      <c r="A39" s="16"/>
    </row>
  </sheetData>
  <mergeCells count="21">
    <mergeCell ref="G12:G13"/>
    <mergeCell ref="H12:I12"/>
    <mergeCell ref="J12:K12"/>
    <mergeCell ref="A12:A13"/>
    <mergeCell ref="B12:B13"/>
    <mergeCell ref="C12:C13"/>
    <mergeCell ref="D12:D13"/>
    <mergeCell ref="E12:E13"/>
    <mergeCell ref="F12:F13"/>
    <mergeCell ref="A1:K1"/>
    <mergeCell ref="A2:K2"/>
    <mergeCell ref="A3:K4"/>
    <mergeCell ref="A5:K5"/>
    <mergeCell ref="A7:B7"/>
    <mergeCell ref="D7:J7"/>
    <mergeCell ref="A8:B8"/>
    <mergeCell ref="A10:B10"/>
    <mergeCell ref="A9:B9"/>
    <mergeCell ref="D8:J8"/>
    <mergeCell ref="D9:J9"/>
    <mergeCell ref="D10:J10"/>
  </mergeCells>
  <printOptions horizontalCentered="1"/>
  <pageMargins left="0.7" right="0.7" top="0.3" bottom="0.28000000000000003" header="0.17" footer="0.19"/>
  <pageSetup paperSize="9" scale="6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80" zoomScaleNormal="80" workbookViewId="0">
      <selection activeCell="D16" sqref="D16"/>
    </sheetView>
  </sheetViews>
  <sheetFormatPr defaultColWidth="9.140625" defaultRowHeight="15"/>
  <cols>
    <col min="1" max="1" width="4.85546875" style="360" customWidth="1"/>
    <col min="2" max="2" width="61.85546875" style="330" customWidth="1"/>
    <col min="3" max="3" width="33.5703125" style="330" customWidth="1"/>
    <col min="4" max="4" width="41.42578125" style="330" customWidth="1"/>
    <col min="5" max="16384" width="9.140625" style="330"/>
  </cols>
  <sheetData>
    <row r="1" spans="1:4" ht="27.75" customHeight="1">
      <c r="A1" s="568" t="s">
        <v>559</v>
      </c>
      <c r="B1" s="568"/>
      <c r="C1" s="568"/>
      <c r="D1" s="568"/>
    </row>
    <row r="2" spans="1:4" ht="28.5" customHeight="1">
      <c r="A2" s="569" t="s">
        <v>560</v>
      </c>
      <c r="B2" s="569"/>
      <c r="C2" s="569"/>
      <c r="D2" s="569"/>
    </row>
    <row r="3" spans="1:4" ht="15" customHeight="1">
      <c r="A3" s="570" t="s">
        <v>561</v>
      </c>
      <c r="B3" s="570"/>
      <c r="C3" s="570"/>
      <c r="D3" s="570"/>
    </row>
    <row r="4" spans="1:4">
      <c r="A4" s="570"/>
      <c r="B4" s="570"/>
      <c r="C4" s="570"/>
      <c r="D4" s="570"/>
    </row>
    <row r="5" spans="1:4">
      <c r="A5" s="571" t="str">
        <f>'ngay thang'!B10</f>
        <v>Tháng 5 năm 2020/May 2020</v>
      </c>
      <c r="B5" s="572"/>
      <c r="C5" s="572"/>
      <c r="D5" s="572"/>
    </row>
    <row r="6" spans="1:4">
      <c r="A6" s="331"/>
      <c r="B6" s="331"/>
      <c r="C6" s="331"/>
      <c r="D6" s="331"/>
    </row>
    <row r="7" spans="1:4" ht="28.5" customHeight="1">
      <c r="A7" s="566" t="s">
        <v>562</v>
      </c>
      <c r="B7" s="566"/>
      <c r="C7" s="565" t="s">
        <v>548</v>
      </c>
      <c r="D7" s="566"/>
    </row>
    <row r="8" spans="1:4" ht="29.25" customHeight="1">
      <c r="A8" s="564" t="s">
        <v>563</v>
      </c>
      <c r="B8" s="564"/>
      <c r="C8" s="565" t="s">
        <v>564</v>
      </c>
      <c r="D8" s="564"/>
    </row>
    <row r="9" spans="1:4" ht="31.5" customHeight="1">
      <c r="A9" s="566" t="s">
        <v>565</v>
      </c>
      <c r="B9" s="566"/>
      <c r="C9" s="565" t="s">
        <v>352</v>
      </c>
      <c r="D9" s="566"/>
    </row>
    <row r="10" spans="1:4" ht="27" customHeight="1">
      <c r="A10" s="567" t="s">
        <v>566</v>
      </c>
      <c r="B10" s="564"/>
      <c r="C10" s="565" t="str">
        <f>'ngay thang'!B14</f>
        <v>Ngày 03 tháng 06 năm 2020
03 Jun 2020</v>
      </c>
      <c r="D10" s="565"/>
    </row>
    <row r="11" spans="1:4" ht="16.5" customHeight="1">
      <c r="A11" s="332"/>
      <c r="B11" s="332"/>
      <c r="C11" s="332"/>
      <c r="D11" s="332"/>
    </row>
    <row r="12" spans="1:4">
      <c r="A12" s="559" t="s">
        <v>567</v>
      </c>
      <c r="B12" s="559"/>
      <c r="C12" s="559"/>
      <c r="D12" s="559"/>
    </row>
    <row r="13" spans="1:4" s="333" customFormat="1" ht="15.75" customHeight="1">
      <c r="A13" s="560" t="s">
        <v>225</v>
      </c>
      <c r="B13" s="560" t="s">
        <v>568</v>
      </c>
      <c r="C13" s="562" t="s">
        <v>569</v>
      </c>
      <c r="D13" s="562"/>
    </row>
    <row r="14" spans="1:4" s="333" customFormat="1" ht="21" customHeight="1">
      <c r="A14" s="561"/>
      <c r="B14" s="561"/>
      <c r="C14" s="334" t="s">
        <v>570</v>
      </c>
      <c r="D14" s="334" t="s">
        <v>571</v>
      </c>
    </row>
    <row r="15" spans="1:4" s="333" customFormat="1" ht="12.75">
      <c r="A15" s="335" t="s">
        <v>46</v>
      </c>
      <c r="B15" s="336" t="s">
        <v>572</v>
      </c>
      <c r="C15" s="337"/>
      <c r="D15" s="337"/>
    </row>
    <row r="16" spans="1:4" s="333" customFormat="1" ht="12.75">
      <c r="A16" s="335" t="s">
        <v>573</v>
      </c>
      <c r="B16" s="336" t="s">
        <v>574</v>
      </c>
      <c r="C16" s="338"/>
      <c r="D16" s="338"/>
    </row>
    <row r="17" spans="1:4" s="333" customFormat="1" ht="12.75">
      <c r="A17" s="335" t="s">
        <v>575</v>
      </c>
      <c r="B17" s="336" t="s">
        <v>576</v>
      </c>
      <c r="C17" s="338"/>
      <c r="D17" s="338"/>
    </row>
    <row r="18" spans="1:4" s="333" customFormat="1" ht="12.75">
      <c r="A18" s="335" t="s">
        <v>56</v>
      </c>
      <c r="B18" s="336" t="s">
        <v>577</v>
      </c>
      <c r="C18" s="338"/>
      <c r="D18" s="338"/>
    </row>
    <row r="19" spans="1:4" s="333" customFormat="1" ht="12.75">
      <c r="A19" s="335" t="s">
        <v>573</v>
      </c>
      <c r="B19" s="336" t="s">
        <v>574</v>
      </c>
      <c r="C19" s="338"/>
      <c r="D19" s="338"/>
    </row>
    <row r="20" spans="1:4" s="333" customFormat="1" ht="12.75">
      <c r="A20" s="335" t="s">
        <v>575</v>
      </c>
      <c r="B20" s="336" t="s">
        <v>576</v>
      </c>
      <c r="C20" s="338"/>
      <c r="D20" s="338"/>
    </row>
    <row r="21" spans="1:4" s="333" customFormat="1" ht="12.75">
      <c r="A21" s="335" t="s">
        <v>134</v>
      </c>
      <c r="B21" s="336" t="s">
        <v>578</v>
      </c>
      <c r="C21" s="338"/>
      <c r="D21" s="338"/>
    </row>
    <row r="22" spans="1:4" s="333" customFormat="1" ht="12.75">
      <c r="A22" s="335" t="s">
        <v>573</v>
      </c>
      <c r="B22" s="336" t="s">
        <v>574</v>
      </c>
      <c r="C22" s="338"/>
      <c r="D22" s="338"/>
    </row>
    <row r="23" spans="1:4" s="333" customFormat="1" ht="12.75">
      <c r="A23" s="335" t="s">
        <v>575</v>
      </c>
      <c r="B23" s="336" t="s">
        <v>576</v>
      </c>
      <c r="C23" s="338"/>
      <c r="D23" s="338"/>
    </row>
    <row r="24" spans="1:4" s="333" customFormat="1" ht="12.75">
      <c r="A24" s="335" t="s">
        <v>136</v>
      </c>
      <c r="B24" s="336" t="s">
        <v>579</v>
      </c>
      <c r="C24" s="338"/>
      <c r="D24" s="338"/>
    </row>
    <row r="25" spans="1:4" s="333" customFormat="1" ht="12.75">
      <c r="A25" s="339">
        <v>1</v>
      </c>
      <c r="B25" s="340" t="s">
        <v>574</v>
      </c>
      <c r="C25" s="338"/>
      <c r="D25" s="338"/>
    </row>
    <row r="26" spans="1:4" s="333" customFormat="1" ht="12.75">
      <c r="A26" s="339">
        <v>2</v>
      </c>
      <c r="B26" s="340" t="s">
        <v>576</v>
      </c>
      <c r="C26" s="338"/>
      <c r="D26" s="338"/>
    </row>
    <row r="27" spans="1:4" s="333" customFormat="1" ht="12.75">
      <c r="A27" s="563" t="s">
        <v>580</v>
      </c>
      <c r="B27" s="563"/>
      <c r="C27" s="563"/>
      <c r="D27" s="563"/>
    </row>
    <row r="28" spans="1:4" s="333" customFormat="1" ht="12.75">
      <c r="A28" s="341"/>
      <c r="B28" s="342"/>
      <c r="C28" s="342"/>
      <c r="D28" s="342"/>
    </row>
    <row r="29" spans="1:4" s="333" customFormat="1" ht="12.75">
      <c r="A29" s="343" t="s">
        <v>190</v>
      </c>
      <c r="B29" s="344"/>
      <c r="C29" s="342"/>
      <c r="D29" s="345" t="s">
        <v>191</v>
      </c>
    </row>
    <row r="30" spans="1:4" s="333" customFormat="1" ht="12.75">
      <c r="A30" s="346" t="s">
        <v>192</v>
      </c>
      <c r="B30" s="344"/>
      <c r="C30" s="342"/>
      <c r="D30" s="347" t="s">
        <v>193</v>
      </c>
    </row>
    <row r="31" spans="1:4">
      <c r="A31" s="344"/>
      <c r="B31" s="344"/>
      <c r="C31" s="348"/>
      <c r="D31" s="349"/>
    </row>
    <row r="32" spans="1:4">
      <c r="A32" s="344"/>
      <c r="B32" s="344"/>
      <c r="C32" s="348"/>
      <c r="D32" s="349"/>
    </row>
    <row r="33" spans="1:4">
      <c r="A33" s="344"/>
      <c r="B33" s="344"/>
      <c r="C33" s="348"/>
      <c r="D33" s="349"/>
    </row>
    <row r="34" spans="1:4">
      <c r="A34" s="344"/>
      <c r="B34" s="344"/>
      <c r="C34" s="348"/>
      <c r="D34" s="349"/>
    </row>
    <row r="35" spans="1:4">
      <c r="A35" s="344"/>
      <c r="B35" s="344"/>
      <c r="C35" s="348"/>
      <c r="D35" s="349"/>
    </row>
    <row r="36" spans="1:4">
      <c r="A36" s="344"/>
      <c r="B36" s="344"/>
      <c r="C36" s="348"/>
      <c r="D36" s="349"/>
    </row>
    <row r="37" spans="1:4">
      <c r="A37" s="350"/>
      <c r="B37" s="350"/>
      <c r="C37" s="351"/>
      <c r="D37" s="352"/>
    </row>
    <row r="38" spans="1:4" s="357" customFormat="1">
      <c r="A38" s="353" t="s">
        <v>257</v>
      </c>
      <c r="B38" s="354"/>
      <c r="C38" s="355"/>
      <c r="D38" s="356" t="s">
        <v>581</v>
      </c>
    </row>
    <row r="39" spans="1:4">
      <c r="A39" s="358" t="s">
        <v>550</v>
      </c>
      <c r="B39" s="344"/>
      <c r="C39" s="359"/>
      <c r="D39" s="359"/>
    </row>
    <row r="40" spans="1:4">
      <c r="A40" s="344" t="s">
        <v>258</v>
      </c>
      <c r="B40" s="344"/>
      <c r="C40" s="348"/>
      <c r="D40" s="348"/>
    </row>
    <row r="41" spans="1:4">
      <c r="A41" s="330"/>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85" zoomScaleSheetLayoutView="85" workbookViewId="0">
      <selection activeCell="H26" sqref="H26"/>
    </sheetView>
  </sheetViews>
  <sheetFormatPr defaultColWidth="9.140625" defaultRowHeight="12.75"/>
  <cols>
    <col min="1" max="1" width="6.85546875" style="385" customWidth="1"/>
    <col min="2" max="2" width="48.28515625" style="362" customWidth="1"/>
    <col min="3" max="3" width="12.28515625" style="386" customWidth="1"/>
    <col min="4" max="4" width="15.42578125" style="386" customWidth="1"/>
    <col min="5" max="5" width="15.7109375" style="386" customWidth="1"/>
    <col min="6" max="6" width="20.42578125" style="386" customWidth="1"/>
    <col min="7" max="7" width="24.28515625" style="362" customWidth="1"/>
    <col min="8" max="8" width="19.140625" style="361" bestFit="1" customWidth="1"/>
    <col min="9" max="9" width="9.140625" style="362"/>
    <col min="10" max="10" width="12.85546875" style="362" bestFit="1" customWidth="1"/>
    <col min="11" max="11" width="5.42578125" style="362" bestFit="1" customWidth="1"/>
    <col min="12" max="12" width="9.140625" style="362" customWidth="1"/>
    <col min="13" max="13" width="24.5703125" style="362" bestFit="1" customWidth="1"/>
    <col min="14" max="16384" width="9.140625" style="362"/>
  </cols>
  <sheetData>
    <row r="1" spans="1:13" ht="33.75" customHeight="1">
      <c r="A1" s="584" t="s">
        <v>582</v>
      </c>
      <c r="B1" s="584"/>
      <c r="C1" s="584"/>
      <c r="D1" s="584"/>
      <c r="E1" s="584"/>
      <c r="F1" s="584"/>
      <c r="G1" s="584"/>
    </row>
    <row r="2" spans="1:13" ht="34.5" customHeight="1">
      <c r="A2" s="585" t="s">
        <v>555</v>
      </c>
      <c r="B2" s="585"/>
      <c r="C2" s="585"/>
      <c r="D2" s="585"/>
      <c r="E2" s="585"/>
      <c r="F2" s="585"/>
      <c r="G2" s="585"/>
    </row>
    <row r="3" spans="1:13" ht="39.75" customHeight="1">
      <c r="A3" s="586" t="s">
        <v>583</v>
      </c>
      <c r="B3" s="586"/>
      <c r="C3" s="586"/>
      <c r="D3" s="586"/>
      <c r="E3" s="586"/>
      <c r="F3" s="586"/>
      <c r="G3" s="586"/>
    </row>
    <row r="4" spans="1:13">
      <c r="A4" s="587" t="str">
        <f>'BC Han muc nuoc ngoai'!A5:D5</f>
        <v>Tháng 5 năm 2020/May 2020</v>
      </c>
      <c r="B4" s="588"/>
      <c r="C4" s="588"/>
      <c r="D4" s="588"/>
      <c r="E4" s="588"/>
      <c r="F4" s="588"/>
      <c r="G4" s="588"/>
    </row>
    <row r="5" spans="1:13">
      <c r="A5" s="363"/>
      <c r="B5" s="363"/>
      <c r="C5" s="363"/>
      <c r="D5" s="363"/>
      <c r="E5" s="363"/>
      <c r="F5" s="363"/>
      <c r="G5" s="363"/>
    </row>
    <row r="6" spans="1:13" s="365" customFormat="1" ht="28.5" customHeight="1">
      <c r="A6" s="578" t="s">
        <v>584</v>
      </c>
      <c r="B6" s="578"/>
      <c r="C6" s="580" t="s">
        <v>548</v>
      </c>
      <c r="D6" s="581"/>
      <c r="E6" s="581"/>
      <c r="F6" s="581"/>
      <c r="G6" s="581"/>
      <c r="H6" s="364"/>
    </row>
    <row r="7" spans="1:13" s="365" customFormat="1" ht="28.5" customHeight="1">
      <c r="A7" s="578" t="s">
        <v>563</v>
      </c>
      <c r="B7" s="578"/>
      <c r="C7" s="579" t="s">
        <v>585</v>
      </c>
      <c r="D7" s="579"/>
      <c r="E7" s="579"/>
      <c r="F7" s="579"/>
      <c r="G7" s="579"/>
      <c r="H7" s="364"/>
    </row>
    <row r="8" spans="1:13" s="365" customFormat="1" ht="28.5" customHeight="1">
      <c r="A8" s="578" t="s">
        <v>586</v>
      </c>
      <c r="B8" s="578"/>
      <c r="C8" s="580" t="s">
        <v>352</v>
      </c>
      <c r="D8" s="581"/>
      <c r="E8" s="581"/>
      <c r="F8" s="581"/>
      <c r="G8" s="581"/>
      <c r="H8" s="364"/>
    </row>
    <row r="9" spans="1:13" s="365" customFormat="1" ht="24.75" customHeight="1">
      <c r="A9" s="582" t="s">
        <v>566</v>
      </c>
      <c r="B9" s="582"/>
      <c r="C9" s="583" t="str">
        <f>'BC Han muc nuoc ngoai'!C10:D10</f>
        <v>Ngày 03 tháng 06 năm 2020
03 Jun 2020</v>
      </c>
      <c r="D9" s="583"/>
      <c r="E9" s="583"/>
      <c r="F9" s="366"/>
      <c r="G9" s="367"/>
      <c r="H9" s="364"/>
    </row>
    <row r="10" spans="1:13" s="365" customFormat="1" ht="9" customHeight="1">
      <c r="A10" s="332"/>
      <c r="B10" s="332"/>
      <c r="C10" s="368"/>
      <c r="D10" s="366"/>
      <c r="E10" s="366"/>
      <c r="F10" s="366"/>
      <c r="G10" s="367"/>
      <c r="H10" s="364"/>
    </row>
    <row r="11" spans="1:13" ht="10.15" customHeight="1">
      <c r="A11" s="369"/>
      <c r="B11" s="369"/>
      <c r="C11" s="369"/>
      <c r="D11" s="369"/>
      <c r="E11" s="369"/>
      <c r="F11" s="369"/>
      <c r="G11" s="369"/>
    </row>
    <row r="12" spans="1:13" ht="18" customHeight="1">
      <c r="A12" s="370" t="s">
        <v>587</v>
      </c>
      <c r="B12" s="370"/>
      <c r="C12" s="370"/>
      <c r="D12" s="370"/>
      <c r="E12" s="370"/>
      <c r="F12" s="370"/>
      <c r="G12" s="371"/>
    </row>
    <row r="13" spans="1:13" ht="30.75" customHeight="1">
      <c r="A13" s="574" t="s">
        <v>588</v>
      </c>
      <c r="B13" s="574" t="s">
        <v>270</v>
      </c>
      <c r="C13" s="576" t="s">
        <v>345</v>
      </c>
      <c r="D13" s="577"/>
      <c r="E13" s="576" t="s">
        <v>589</v>
      </c>
      <c r="F13" s="577"/>
      <c r="G13" s="574" t="s">
        <v>590</v>
      </c>
      <c r="M13" s="372"/>
    </row>
    <row r="14" spans="1:13" ht="28.5" customHeight="1">
      <c r="A14" s="575"/>
      <c r="B14" s="575"/>
      <c r="C14" s="373" t="s">
        <v>570</v>
      </c>
      <c r="D14" s="373" t="s">
        <v>591</v>
      </c>
      <c r="E14" s="373" t="s">
        <v>570</v>
      </c>
      <c r="F14" s="373" t="s">
        <v>591</v>
      </c>
      <c r="G14" s="575"/>
      <c r="M14" s="372"/>
    </row>
    <row r="15" spans="1:13" s="378" customFormat="1" ht="25.5">
      <c r="A15" s="374" t="s">
        <v>89</v>
      </c>
      <c r="B15" s="73" t="s">
        <v>592</v>
      </c>
      <c r="C15" s="375"/>
      <c r="D15" s="375"/>
      <c r="E15" s="375"/>
      <c r="F15" s="375"/>
      <c r="G15" s="376"/>
      <c r="H15" s="377"/>
    </row>
    <row r="16" spans="1:13" s="378" customFormat="1" ht="25.5">
      <c r="A16" s="374"/>
      <c r="B16" s="73" t="s">
        <v>593</v>
      </c>
      <c r="C16" s="375"/>
      <c r="D16" s="375"/>
      <c r="E16" s="375"/>
      <c r="F16" s="375"/>
      <c r="G16" s="376"/>
      <c r="H16" s="377"/>
    </row>
    <row r="17" spans="1:13" s="378" customFormat="1" ht="25.5">
      <c r="A17" s="374"/>
      <c r="B17" s="73" t="s">
        <v>594</v>
      </c>
      <c r="C17" s="375"/>
      <c r="D17" s="375"/>
      <c r="E17" s="375"/>
      <c r="F17" s="375"/>
      <c r="G17" s="376"/>
      <c r="H17" s="377"/>
    </row>
    <row r="18" spans="1:13" s="378" customFormat="1" ht="25.5">
      <c r="A18" s="374"/>
      <c r="B18" s="73" t="s">
        <v>443</v>
      </c>
      <c r="C18" s="375"/>
      <c r="D18" s="375"/>
      <c r="E18" s="375"/>
      <c r="F18" s="375"/>
      <c r="G18" s="376"/>
      <c r="H18" s="377"/>
    </row>
    <row r="19" spans="1:13" s="378" customFormat="1" ht="25.5">
      <c r="A19" s="374" t="s">
        <v>94</v>
      </c>
      <c r="B19" s="73" t="s">
        <v>444</v>
      </c>
      <c r="C19" s="375"/>
      <c r="D19" s="375"/>
      <c r="E19" s="375"/>
      <c r="F19" s="375"/>
      <c r="G19" s="376"/>
      <c r="H19" s="377"/>
    </row>
    <row r="20" spans="1:13" s="378" customFormat="1" ht="25.5">
      <c r="A20" s="374" t="s">
        <v>98</v>
      </c>
      <c r="B20" s="73" t="s">
        <v>595</v>
      </c>
      <c r="C20" s="375"/>
      <c r="D20" s="375"/>
      <c r="E20" s="375"/>
      <c r="F20" s="375"/>
      <c r="G20" s="376"/>
      <c r="H20" s="377"/>
    </row>
    <row r="21" spans="1:13" s="378" customFormat="1" ht="25.5">
      <c r="A21" s="374" t="s">
        <v>100</v>
      </c>
      <c r="B21" s="73" t="s">
        <v>449</v>
      </c>
      <c r="C21" s="375"/>
      <c r="D21" s="375"/>
      <c r="E21" s="375"/>
      <c r="F21" s="375"/>
      <c r="G21" s="376"/>
      <c r="H21" s="377"/>
    </row>
    <row r="22" spans="1:13" s="378" customFormat="1" ht="38.25">
      <c r="A22" s="374" t="s">
        <v>102</v>
      </c>
      <c r="B22" s="73" t="s">
        <v>596</v>
      </c>
      <c r="C22" s="375"/>
      <c r="D22" s="375"/>
      <c r="E22" s="375"/>
      <c r="F22" s="375"/>
      <c r="G22" s="376"/>
      <c r="H22" s="377"/>
    </row>
    <row r="23" spans="1:13" s="378" customFormat="1" ht="25.5">
      <c r="A23" s="374" t="s">
        <v>104</v>
      </c>
      <c r="B23" s="73" t="s">
        <v>452</v>
      </c>
      <c r="C23" s="375"/>
      <c r="D23" s="375"/>
      <c r="E23" s="375"/>
      <c r="F23" s="375"/>
      <c r="G23" s="376"/>
      <c r="H23" s="377"/>
    </row>
    <row r="24" spans="1:13" s="378" customFormat="1" ht="25.5">
      <c r="A24" s="374" t="s">
        <v>106</v>
      </c>
      <c r="B24" s="73" t="s">
        <v>453</v>
      </c>
      <c r="C24" s="375"/>
      <c r="D24" s="375"/>
      <c r="E24" s="375"/>
      <c r="F24" s="375"/>
      <c r="G24" s="376"/>
      <c r="H24" s="377"/>
    </row>
    <row r="25" spans="1:13" s="378" customFormat="1" ht="25.5">
      <c r="A25" s="374" t="s">
        <v>108</v>
      </c>
      <c r="B25" s="73" t="s">
        <v>597</v>
      </c>
      <c r="C25" s="379"/>
      <c r="D25" s="379"/>
      <c r="E25" s="379"/>
      <c r="F25" s="379"/>
      <c r="G25" s="380"/>
      <c r="H25" s="377"/>
    </row>
    <row r="26" spans="1:13" ht="30.75" customHeight="1">
      <c r="A26" s="574" t="s">
        <v>588</v>
      </c>
      <c r="B26" s="574" t="s">
        <v>275</v>
      </c>
      <c r="C26" s="576" t="s">
        <v>345</v>
      </c>
      <c r="D26" s="577"/>
      <c r="E26" s="576" t="s">
        <v>589</v>
      </c>
      <c r="F26" s="577"/>
      <c r="G26" s="574" t="s">
        <v>590</v>
      </c>
      <c r="M26" s="372"/>
    </row>
    <row r="27" spans="1:13" ht="28.5" customHeight="1">
      <c r="A27" s="575"/>
      <c r="B27" s="575"/>
      <c r="C27" s="373" t="s">
        <v>570</v>
      </c>
      <c r="D27" s="373" t="s">
        <v>591</v>
      </c>
      <c r="E27" s="373" t="s">
        <v>570</v>
      </c>
      <c r="F27" s="373" t="s">
        <v>591</v>
      </c>
      <c r="G27" s="575"/>
      <c r="M27" s="372"/>
    </row>
    <row r="28" spans="1:13" s="378" customFormat="1" ht="38.25">
      <c r="A28" s="374" t="s">
        <v>111</v>
      </c>
      <c r="B28" s="73" t="s">
        <v>598</v>
      </c>
      <c r="C28" s="379"/>
      <c r="D28" s="379"/>
      <c r="E28" s="379"/>
      <c r="F28" s="379"/>
      <c r="G28" s="376"/>
      <c r="H28" s="377"/>
    </row>
    <row r="29" spans="1:13" s="378" customFormat="1" ht="25.5">
      <c r="A29" s="374" t="s">
        <v>113</v>
      </c>
      <c r="B29" s="73" t="s">
        <v>457</v>
      </c>
      <c r="C29" s="375"/>
      <c r="D29" s="375"/>
      <c r="E29" s="375"/>
      <c r="F29" s="375"/>
      <c r="G29" s="376"/>
      <c r="H29" s="377"/>
    </row>
    <row r="30" spans="1:13" s="378" customFormat="1" ht="25.5">
      <c r="A30" s="374" t="s">
        <v>115</v>
      </c>
      <c r="B30" s="73" t="s">
        <v>465</v>
      </c>
      <c r="C30" s="379"/>
      <c r="D30" s="379"/>
      <c r="E30" s="379"/>
      <c r="F30" s="379"/>
      <c r="G30" s="380"/>
      <c r="H30" s="377"/>
    </row>
    <row r="31" spans="1:13" s="378" customFormat="1" ht="15">
      <c r="A31" s="573" t="s">
        <v>580</v>
      </c>
      <c r="B31" s="573"/>
      <c r="C31" s="573"/>
      <c r="D31" s="573"/>
      <c r="E31" s="573"/>
      <c r="F31" s="573"/>
      <c r="G31" s="573"/>
      <c r="H31" s="377"/>
    </row>
    <row r="32" spans="1:13" s="378" customFormat="1" ht="15">
      <c r="A32" s="381"/>
      <c r="B32" s="382"/>
      <c r="C32" s="383"/>
      <c r="D32" s="383"/>
      <c r="E32" s="383"/>
      <c r="F32" s="383"/>
      <c r="G32" s="384"/>
      <c r="H32" s="377"/>
    </row>
    <row r="33" spans="1:13" s="361" customFormat="1" ht="11.25" customHeight="1">
      <c r="A33" s="385"/>
      <c r="B33" s="362"/>
      <c r="C33" s="386"/>
      <c r="D33" s="386"/>
      <c r="E33" s="386"/>
      <c r="F33" s="386"/>
      <c r="G33" s="362"/>
      <c r="I33" s="362"/>
      <c r="J33" s="362"/>
      <c r="K33" s="362"/>
      <c r="L33" s="362"/>
      <c r="M33" s="362"/>
    </row>
    <row r="34" spans="1:13" s="361" customFormat="1" ht="5.25" customHeight="1">
      <c r="A34" s="362"/>
      <c r="B34" s="387"/>
      <c r="C34" s="362"/>
      <c r="D34" s="362"/>
      <c r="E34" s="362"/>
      <c r="F34" s="362"/>
      <c r="G34" s="362"/>
      <c r="I34" s="362"/>
      <c r="J34" s="362"/>
      <c r="K34" s="362"/>
      <c r="L34" s="362"/>
      <c r="M34" s="362"/>
    </row>
    <row r="35" spans="1:13" s="361" customFormat="1" ht="12.75" customHeight="1">
      <c r="A35" s="388" t="s">
        <v>190</v>
      </c>
      <c r="B35" s="388"/>
      <c r="C35" s="389"/>
      <c r="D35" s="389"/>
      <c r="E35" s="389" t="s">
        <v>191</v>
      </c>
      <c r="F35" s="389"/>
      <c r="G35" s="389"/>
      <c r="I35" s="362"/>
      <c r="J35" s="362"/>
      <c r="K35" s="362"/>
      <c r="L35" s="362"/>
      <c r="M35" s="362"/>
    </row>
    <row r="36" spans="1:13" s="361" customFormat="1">
      <c r="A36" s="390" t="s">
        <v>192</v>
      </c>
      <c r="B36" s="390"/>
      <c r="C36" s="391"/>
      <c r="D36" s="391"/>
      <c r="E36" s="391" t="s">
        <v>193</v>
      </c>
      <c r="F36" s="389"/>
      <c r="G36" s="389"/>
      <c r="I36" s="362"/>
      <c r="J36" s="362"/>
      <c r="K36" s="362"/>
      <c r="L36" s="362"/>
      <c r="M36" s="362"/>
    </row>
    <row r="37" spans="1:13" s="361" customFormat="1">
      <c r="A37" s="392"/>
      <c r="B37" s="392"/>
      <c r="C37" s="393"/>
      <c r="D37" s="393"/>
      <c r="E37" s="393"/>
      <c r="F37" s="393"/>
      <c r="G37" s="369"/>
      <c r="I37" s="362"/>
      <c r="J37" s="362"/>
      <c r="K37" s="362"/>
      <c r="L37" s="362"/>
      <c r="M37" s="362"/>
    </row>
    <row r="38" spans="1:13" s="361" customFormat="1">
      <c r="A38" s="392"/>
      <c r="B38" s="392"/>
      <c r="C38" s="393"/>
      <c r="D38" s="393"/>
      <c r="E38" s="393"/>
      <c r="F38" s="393"/>
      <c r="G38" s="369"/>
      <c r="I38" s="362"/>
      <c r="J38" s="362"/>
      <c r="K38" s="362"/>
      <c r="L38" s="362"/>
      <c r="M38" s="362"/>
    </row>
    <row r="39" spans="1:13" s="361" customFormat="1">
      <c r="A39" s="392"/>
      <c r="B39" s="392"/>
      <c r="C39" s="393"/>
      <c r="D39" s="393"/>
      <c r="E39" s="393"/>
      <c r="F39" s="393"/>
      <c r="G39" s="369"/>
      <c r="I39" s="362"/>
      <c r="J39" s="362"/>
      <c r="K39" s="362"/>
      <c r="L39" s="362"/>
      <c r="M39" s="362"/>
    </row>
    <row r="40" spans="1:13" s="361" customFormat="1">
      <c r="A40" s="392"/>
      <c r="B40" s="392"/>
      <c r="C40" s="393"/>
      <c r="D40" s="393"/>
      <c r="E40" s="393"/>
      <c r="F40" s="393"/>
      <c r="G40" s="369"/>
      <c r="I40" s="362"/>
      <c r="J40" s="362"/>
      <c r="K40" s="362"/>
      <c r="L40" s="362"/>
      <c r="M40" s="362"/>
    </row>
    <row r="41" spans="1:13" s="361" customFormat="1" ht="65.25" customHeight="1">
      <c r="A41" s="394"/>
      <c r="B41" s="394"/>
      <c r="C41" s="395"/>
      <c r="D41" s="395"/>
      <c r="E41" s="395"/>
      <c r="F41" s="395"/>
      <c r="G41" s="396"/>
      <c r="I41" s="362"/>
      <c r="J41" s="362"/>
      <c r="K41" s="362"/>
      <c r="L41" s="362"/>
      <c r="M41" s="362"/>
    </row>
    <row r="42" spans="1:13" s="400" customFormat="1">
      <c r="A42" s="397" t="s">
        <v>599</v>
      </c>
      <c r="B42" s="397"/>
      <c r="C42" s="397"/>
      <c r="D42" s="355"/>
      <c r="E42" s="398" t="s">
        <v>581</v>
      </c>
      <c r="F42" s="399"/>
      <c r="G42" s="397"/>
      <c r="I42" s="401"/>
      <c r="J42" s="401"/>
      <c r="K42" s="401"/>
      <c r="L42" s="401"/>
      <c r="M42" s="401"/>
    </row>
    <row r="43" spans="1:13" s="400" customFormat="1">
      <c r="A43" s="402" t="s">
        <v>550</v>
      </c>
      <c r="B43" s="402"/>
      <c r="C43" s="402"/>
      <c r="D43" s="359"/>
      <c r="E43" s="359"/>
      <c r="F43" s="359"/>
      <c r="G43" s="402"/>
      <c r="I43" s="401"/>
      <c r="J43" s="401"/>
      <c r="K43" s="401"/>
      <c r="L43" s="401"/>
      <c r="M43" s="401"/>
    </row>
    <row r="44" spans="1:13" s="400" customFormat="1">
      <c r="A44" s="403" t="s">
        <v>258</v>
      </c>
      <c r="B44" s="403"/>
      <c r="C44" s="403"/>
      <c r="D44" s="403"/>
      <c r="E44" s="402"/>
      <c r="F44" s="402"/>
      <c r="G44" s="402"/>
      <c r="I44" s="401"/>
      <c r="J44" s="401"/>
      <c r="K44" s="401"/>
      <c r="L44" s="401"/>
      <c r="M44" s="401"/>
    </row>
  </sheetData>
  <mergeCells count="23">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85" zoomScaleNormal="100" zoomScaleSheetLayoutView="85" workbookViewId="0">
      <selection activeCell="A5" sqref="A5"/>
    </sheetView>
  </sheetViews>
  <sheetFormatPr defaultColWidth="9.140625" defaultRowHeight="12.75"/>
  <cols>
    <col min="1" max="1" width="6.7109375" style="362" customWidth="1"/>
    <col min="2" max="2" width="50" style="362" customWidth="1"/>
    <col min="3" max="3" width="25.85546875" style="404" customWidth="1"/>
    <col min="4" max="7" width="21.7109375" style="404" customWidth="1"/>
    <col min="8" max="8" width="10.7109375" style="362" bestFit="1" customWidth="1"/>
    <col min="9" max="9" width="16" style="362" bestFit="1" customWidth="1"/>
    <col min="10" max="10" width="10.7109375" style="362" bestFit="1" customWidth="1"/>
    <col min="11" max="16384" width="9.140625" style="362"/>
  </cols>
  <sheetData>
    <row r="1" spans="1:7" ht="31.5" customHeight="1">
      <c r="A1" s="598" t="s">
        <v>582</v>
      </c>
      <c r="B1" s="598"/>
      <c r="C1" s="598"/>
      <c r="D1" s="598"/>
      <c r="E1" s="598"/>
      <c r="F1" s="598"/>
      <c r="G1" s="598"/>
    </row>
    <row r="2" spans="1:7" ht="37.15" customHeight="1">
      <c r="A2" s="585" t="s">
        <v>555</v>
      </c>
      <c r="B2" s="585"/>
      <c r="C2" s="585"/>
      <c r="D2" s="585"/>
      <c r="E2" s="585"/>
      <c r="F2" s="585"/>
      <c r="G2" s="585"/>
    </row>
    <row r="3" spans="1:7" ht="35.25" customHeight="1">
      <c r="A3" s="586" t="s">
        <v>583</v>
      </c>
      <c r="B3" s="586"/>
      <c r="C3" s="586"/>
      <c r="D3" s="586"/>
      <c r="E3" s="586"/>
      <c r="F3" s="586"/>
      <c r="G3" s="586"/>
    </row>
    <row r="4" spans="1:7">
      <c r="A4" s="588" t="str">
        <f>'ngay thang'!B10</f>
        <v>Tháng 5 năm 2020/May 2020</v>
      </c>
      <c r="B4" s="588"/>
      <c r="C4" s="588"/>
      <c r="D4" s="588"/>
      <c r="E4" s="588"/>
      <c r="F4" s="588"/>
      <c r="G4" s="588"/>
    </row>
    <row r="5" spans="1:7" ht="5.25" customHeight="1">
      <c r="A5" s="363"/>
      <c r="B5" s="588"/>
      <c r="C5" s="588"/>
      <c r="D5" s="588"/>
      <c r="E5" s="588"/>
      <c r="F5" s="363"/>
    </row>
    <row r="6" spans="1:7" ht="28.5" customHeight="1">
      <c r="A6" s="578" t="s">
        <v>584</v>
      </c>
      <c r="B6" s="578"/>
      <c r="C6" s="583" t="s">
        <v>548</v>
      </c>
      <c r="D6" s="590"/>
      <c r="E6" s="590"/>
      <c r="F6" s="590"/>
      <c r="G6" s="590"/>
    </row>
    <row r="7" spans="1:7" ht="28.5" customHeight="1">
      <c r="A7" s="578" t="s">
        <v>563</v>
      </c>
      <c r="B7" s="578"/>
      <c r="C7" s="589" t="s">
        <v>600</v>
      </c>
      <c r="D7" s="589"/>
      <c r="E7" s="589"/>
      <c r="F7" s="589"/>
      <c r="G7" s="589"/>
    </row>
    <row r="8" spans="1:7" ht="28.5" customHeight="1">
      <c r="A8" s="578" t="s">
        <v>586</v>
      </c>
      <c r="B8" s="578"/>
      <c r="C8" s="583" t="s">
        <v>352</v>
      </c>
      <c r="D8" s="590"/>
      <c r="E8" s="405"/>
      <c r="F8" s="405"/>
      <c r="G8" s="405"/>
    </row>
    <row r="9" spans="1:7" s="365" customFormat="1" ht="24" customHeight="1">
      <c r="A9" s="591" t="s">
        <v>601</v>
      </c>
      <c r="B9" s="582"/>
      <c r="C9" s="583" t="str">
        <f>'[1]BC TS DT nuoc ngoai'!C9:E9</f>
        <v>Ngày 02 tháng 03 năm 2020
02 March 2020</v>
      </c>
      <c r="D9" s="583"/>
      <c r="E9" s="406"/>
      <c r="F9" s="406"/>
      <c r="G9" s="366"/>
    </row>
    <row r="10" spans="1:7" ht="11.25" customHeight="1">
      <c r="A10" s="407"/>
      <c r="B10" s="407"/>
      <c r="C10" s="407"/>
      <c r="D10" s="407"/>
      <c r="E10" s="407"/>
      <c r="F10" s="407"/>
      <c r="G10" s="407"/>
    </row>
    <row r="11" spans="1:7" s="365" customFormat="1" ht="18.600000000000001" customHeight="1">
      <c r="A11" s="408" t="s">
        <v>602</v>
      </c>
      <c r="B11" s="408"/>
      <c r="C11" s="408"/>
      <c r="D11" s="408"/>
      <c r="E11" s="408"/>
      <c r="F11" s="408"/>
      <c r="G11" s="409"/>
    </row>
    <row r="12" spans="1:7" ht="60" customHeight="1">
      <c r="A12" s="592" t="s">
        <v>588</v>
      </c>
      <c r="B12" s="592" t="s">
        <v>603</v>
      </c>
      <c r="C12" s="594" t="s">
        <v>345</v>
      </c>
      <c r="D12" s="595"/>
      <c r="E12" s="594" t="s">
        <v>589</v>
      </c>
      <c r="F12" s="595"/>
      <c r="G12" s="596" t="s">
        <v>604</v>
      </c>
    </row>
    <row r="13" spans="1:7" ht="60" customHeight="1">
      <c r="A13" s="593"/>
      <c r="B13" s="593"/>
      <c r="C13" s="410" t="s">
        <v>570</v>
      </c>
      <c r="D13" s="410" t="s">
        <v>591</v>
      </c>
      <c r="E13" s="410" t="s">
        <v>570</v>
      </c>
      <c r="F13" s="410" t="s">
        <v>591</v>
      </c>
      <c r="G13" s="597"/>
    </row>
    <row r="14" spans="1:7" s="413" customFormat="1" ht="51">
      <c r="A14" s="411" t="s">
        <v>46</v>
      </c>
      <c r="B14" s="77" t="s">
        <v>605</v>
      </c>
      <c r="C14" s="412"/>
      <c r="D14" s="412"/>
      <c r="E14" s="412"/>
      <c r="F14" s="412"/>
      <c r="G14" s="412"/>
    </row>
    <row r="15" spans="1:7" s="413" customFormat="1" ht="25.5">
      <c r="A15" s="374">
        <v>1</v>
      </c>
      <c r="B15" s="73" t="s">
        <v>470</v>
      </c>
      <c r="C15" s="414"/>
      <c r="D15" s="414"/>
      <c r="E15" s="414"/>
      <c r="F15" s="414"/>
      <c r="G15" s="414"/>
    </row>
    <row r="16" spans="1:7" s="413" customFormat="1" ht="25.5">
      <c r="A16" s="374">
        <v>2</v>
      </c>
      <c r="B16" s="73" t="s">
        <v>606</v>
      </c>
      <c r="C16" s="414"/>
      <c r="D16" s="414"/>
      <c r="E16" s="414"/>
      <c r="F16" s="414"/>
      <c r="G16" s="414"/>
    </row>
    <row r="17" spans="1:7" s="413" customFormat="1" ht="25.5">
      <c r="A17" s="374">
        <v>3</v>
      </c>
      <c r="B17" s="73" t="s">
        <v>607</v>
      </c>
      <c r="C17" s="414"/>
      <c r="D17" s="414"/>
      <c r="E17" s="414"/>
      <c r="F17" s="414"/>
      <c r="G17" s="412"/>
    </row>
    <row r="18" spans="1:7" s="413" customFormat="1" ht="25.5">
      <c r="A18" s="411" t="s">
        <v>56</v>
      </c>
      <c r="B18" s="77" t="s">
        <v>608</v>
      </c>
      <c r="C18" s="412"/>
      <c r="D18" s="412"/>
      <c r="E18" s="412"/>
      <c r="F18" s="412"/>
      <c r="G18" s="412"/>
    </row>
    <row r="19" spans="1:7" s="413" customFormat="1" ht="25.5">
      <c r="A19" s="374">
        <v>1</v>
      </c>
      <c r="B19" s="73" t="s">
        <v>609</v>
      </c>
      <c r="C19" s="414"/>
      <c r="D19" s="414"/>
      <c r="E19" s="414"/>
      <c r="F19" s="414"/>
      <c r="G19" s="414"/>
    </row>
    <row r="20" spans="1:7" s="413" customFormat="1" ht="25.5">
      <c r="A20" s="374">
        <v>2</v>
      </c>
      <c r="B20" s="73" t="s">
        <v>483</v>
      </c>
      <c r="C20" s="414"/>
      <c r="D20" s="414"/>
      <c r="E20" s="414"/>
      <c r="F20" s="414"/>
      <c r="G20" s="414"/>
    </row>
    <row r="21" spans="1:7" s="413" customFormat="1" ht="51">
      <c r="A21" s="411" t="s">
        <v>134</v>
      </c>
      <c r="B21" s="77" t="s">
        <v>610</v>
      </c>
      <c r="C21" s="412"/>
      <c r="D21" s="412"/>
      <c r="E21" s="412"/>
      <c r="F21" s="412"/>
      <c r="G21" s="412"/>
    </row>
    <row r="22" spans="1:7" s="413" customFormat="1" ht="25.5">
      <c r="A22" s="411" t="s">
        <v>136</v>
      </c>
      <c r="B22" s="77" t="s">
        <v>611</v>
      </c>
      <c r="C22" s="412"/>
      <c r="D22" s="412"/>
      <c r="E22" s="412"/>
      <c r="F22" s="412"/>
      <c r="G22" s="412"/>
    </row>
    <row r="23" spans="1:7" s="413" customFormat="1" ht="25.5">
      <c r="A23" s="374">
        <v>1</v>
      </c>
      <c r="B23" s="73" t="s">
        <v>487</v>
      </c>
      <c r="C23" s="414"/>
      <c r="D23" s="414"/>
      <c r="E23" s="414"/>
      <c r="F23" s="414"/>
      <c r="G23" s="414"/>
    </row>
    <row r="24" spans="1:7" ht="25.5">
      <c r="A24" s="374">
        <v>2</v>
      </c>
      <c r="B24" s="73" t="s">
        <v>488</v>
      </c>
      <c r="C24" s="414"/>
      <c r="D24" s="414"/>
      <c r="E24" s="414"/>
      <c r="F24" s="414"/>
      <c r="G24" s="414"/>
    </row>
    <row r="25" spans="1:7">
      <c r="A25" s="573" t="s">
        <v>580</v>
      </c>
      <c r="B25" s="573"/>
      <c r="C25" s="573"/>
      <c r="D25" s="573"/>
      <c r="E25" s="573"/>
      <c r="F25" s="573"/>
      <c r="G25" s="573"/>
    </row>
    <row r="27" spans="1:7" ht="12.75" customHeight="1">
      <c r="A27" s="415" t="s">
        <v>190</v>
      </c>
      <c r="B27" s="415"/>
      <c r="C27" s="416"/>
      <c r="D27" s="416"/>
      <c r="E27" s="416" t="s">
        <v>191</v>
      </c>
      <c r="F27" s="389"/>
      <c r="G27" s="389"/>
    </row>
    <row r="28" spans="1:7">
      <c r="A28" s="390" t="s">
        <v>192</v>
      </c>
      <c r="B28" s="390"/>
      <c r="C28" s="391"/>
      <c r="D28" s="391"/>
      <c r="E28" s="391" t="s">
        <v>193</v>
      </c>
      <c r="F28" s="391"/>
      <c r="G28" s="391"/>
    </row>
    <row r="29" spans="1:7">
      <c r="A29" s="392"/>
      <c r="B29" s="392"/>
      <c r="C29" s="416"/>
      <c r="D29" s="416"/>
      <c r="E29" s="416"/>
      <c r="F29" s="393"/>
      <c r="G29" s="393"/>
    </row>
    <row r="30" spans="1:7">
      <c r="A30" s="392"/>
      <c r="B30" s="392"/>
      <c r="C30" s="416"/>
      <c r="D30" s="416"/>
      <c r="E30" s="416"/>
      <c r="F30" s="393"/>
      <c r="G30" s="393"/>
    </row>
    <row r="31" spans="1:7">
      <c r="A31" s="392"/>
      <c r="B31" s="392"/>
      <c r="C31" s="416"/>
      <c r="D31" s="416"/>
      <c r="E31" s="416"/>
      <c r="F31" s="393"/>
      <c r="G31" s="393"/>
    </row>
    <row r="32" spans="1:7">
      <c r="A32" s="392"/>
      <c r="B32" s="392"/>
      <c r="C32" s="416"/>
      <c r="D32" s="416"/>
      <c r="E32" s="416"/>
      <c r="F32" s="393"/>
      <c r="G32" s="393"/>
    </row>
    <row r="33" spans="1:7">
      <c r="A33" s="392"/>
      <c r="B33" s="392"/>
      <c r="C33" s="416"/>
      <c r="D33" s="416"/>
      <c r="E33" s="416"/>
      <c r="F33" s="393"/>
      <c r="G33" s="393"/>
    </row>
    <row r="34" spans="1:7">
      <c r="A34" s="392"/>
      <c r="B34" s="392"/>
      <c r="C34" s="416"/>
      <c r="D34" s="416"/>
      <c r="E34" s="416"/>
      <c r="F34" s="393"/>
      <c r="G34" s="393"/>
    </row>
    <row r="35" spans="1:7">
      <c r="A35" s="392"/>
      <c r="B35" s="392"/>
      <c r="C35" s="416"/>
      <c r="D35" s="416"/>
      <c r="E35" s="416"/>
      <c r="F35" s="393"/>
      <c r="G35" s="393"/>
    </row>
    <row r="36" spans="1:7">
      <c r="A36" s="392"/>
      <c r="B36" s="392"/>
      <c r="C36" s="416"/>
      <c r="D36" s="416"/>
      <c r="E36" s="416"/>
      <c r="F36" s="393"/>
      <c r="G36" s="393"/>
    </row>
    <row r="37" spans="1:7">
      <c r="A37" s="392"/>
      <c r="B37" s="392"/>
      <c r="C37" s="416"/>
      <c r="D37" s="416"/>
      <c r="E37" s="416"/>
      <c r="F37" s="393"/>
      <c r="G37" s="393"/>
    </row>
    <row r="38" spans="1:7" ht="32.25" customHeight="1">
      <c r="A38" s="394"/>
      <c r="B38" s="394"/>
      <c r="C38" s="417"/>
      <c r="D38" s="417"/>
      <c r="E38" s="417"/>
      <c r="F38" s="395"/>
      <c r="G38" s="395"/>
    </row>
    <row r="39" spans="1:7" s="401" customFormat="1">
      <c r="A39" s="418" t="s">
        <v>599</v>
      </c>
      <c r="B39" s="397"/>
      <c r="C39" s="418"/>
      <c r="D39" s="355"/>
      <c r="E39" s="356" t="s">
        <v>581</v>
      </c>
      <c r="F39" s="397"/>
      <c r="G39" s="397"/>
    </row>
    <row r="40" spans="1:7">
      <c r="A40" s="419" t="s">
        <v>550</v>
      </c>
      <c r="B40" s="402"/>
      <c r="C40" s="420"/>
      <c r="D40" s="359"/>
      <c r="E40" s="359"/>
      <c r="F40" s="421"/>
      <c r="G40" s="421"/>
    </row>
    <row r="41" spans="1:7">
      <c r="A41" s="369" t="s">
        <v>612</v>
      </c>
      <c r="B41" s="390"/>
      <c r="C41" s="369"/>
      <c r="D41" s="369"/>
      <c r="E41" s="421"/>
      <c r="F41" s="421"/>
      <c r="G41" s="421"/>
    </row>
  </sheetData>
  <mergeCells count="19">
    <mergeCell ref="A6:B6"/>
    <mergeCell ref="C6:G6"/>
    <mergeCell ref="A1:G1"/>
    <mergeCell ref="A2:G2"/>
    <mergeCell ref="A3:G3"/>
    <mergeCell ref="A4:G4"/>
    <mergeCell ref="B5:E5"/>
    <mergeCell ref="A25:G25"/>
    <mergeCell ref="A7:B7"/>
    <mergeCell ref="C7:G7"/>
    <mergeCell ref="A8:B8"/>
    <mergeCell ref="C8:D8"/>
    <mergeCell ref="A9:B9"/>
    <mergeCell ref="C9:D9"/>
    <mergeCell ref="A12:A13"/>
    <mergeCell ref="B12:B13"/>
    <mergeCell ref="C12:D12"/>
    <mergeCell ref="E12:F12"/>
    <mergeCell ref="G12:G13"/>
  </mergeCells>
  <printOptions horizontalCentered="1"/>
  <pageMargins left="0.27" right="0.23" top="0.49" bottom="0.52" header="0.3" footer="0.3"/>
  <pageSetup scale="61" fitToHeight="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zoomScale="85" zoomScaleSheetLayoutView="85" workbookViewId="0">
      <selection activeCell="A4" sqref="A4:H4"/>
    </sheetView>
  </sheetViews>
  <sheetFormatPr defaultColWidth="9.140625" defaultRowHeight="12.75"/>
  <cols>
    <col min="1" max="1" width="9.140625" style="424"/>
    <col min="2" max="2" width="27.42578125" style="424" customWidth="1"/>
    <col min="3" max="3" width="12.5703125" style="424" customWidth="1"/>
    <col min="4" max="4" width="12.42578125" style="424" customWidth="1"/>
    <col min="5" max="5" width="14.7109375" style="424" customWidth="1"/>
    <col min="6" max="6" width="18.28515625" style="424" customWidth="1"/>
    <col min="7" max="7" width="24" style="424" customWidth="1"/>
    <col min="8" max="8" width="28.28515625" style="438" customWidth="1"/>
    <col min="9" max="9" width="14.85546875" style="492" bestFit="1" customWidth="1"/>
    <col min="10" max="13" width="21.140625" style="424" customWidth="1"/>
    <col min="14" max="14" width="13.42578125" style="424" bestFit="1" customWidth="1"/>
    <col min="15" max="15" width="8" style="424" bestFit="1" customWidth="1"/>
    <col min="16" max="20" width="9.140625" style="424"/>
    <col min="21" max="21" width="12" style="424" bestFit="1" customWidth="1"/>
    <col min="22" max="22" width="13.42578125" style="424" bestFit="1" customWidth="1"/>
    <col min="23" max="16384" width="9.140625" style="424"/>
  </cols>
  <sheetData>
    <row r="1" spans="1:13" ht="29.25" customHeight="1">
      <c r="A1" s="608" t="s">
        <v>613</v>
      </c>
      <c r="B1" s="608"/>
      <c r="C1" s="608"/>
      <c r="D1" s="608"/>
      <c r="E1" s="608"/>
      <c r="F1" s="608"/>
      <c r="G1" s="608"/>
      <c r="H1" s="608"/>
      <c r="I1" s="422"/>
      <c r="J1" s="423"/>
      <c r="K1" s="423"/>
      <c r="L1" s="423"/>
      <c r="M1" s="423"/>
    </row>
    <row r="2" spans="1:13" ht="43.15" customHeight="1">
      <c r="A2" s="609" t="s">
        <v>555</v>
      </c>
      <c r="B2" s="609"/>
      <c r="C2" s="609"/>
      <c r="D2" s="609"/>
      <c r="E2" s="609"/>
      <c r="F2" s="609"/>
      <c r="G2" s="609"/>
      <c r="H2" s="609"/>
      <c r="I2" s="425"/>
      <c r="J2" s="426"/>
      <c r="K2" s="426"/>
      <c r="L2" s="426"/>
      <c r="M2" s="426"/>
    </row>
    <row r="3" spans="1:13" ht="37.15" customHeight="1">
      <c r="A3" s="610" t="s">
        <v>583</v>
      </c>
      <c r="B3" s="610"/>
      <c r="C3" s="610"/>
      <c r="D3" s="610"/>
      <c r="E3" s="610"/>
      <c r="F3" s="610"/>
      <c r="G3" s="610"/>
      <c r="H3" s="610"/>
      <c r="I3" s="427"/>
      <c r="J3" s="428"/>
      <c r="K3" s="428"/>
      <c r="L3" s="428"/>
      <c r="M3" s="428"/>
    </row>
    <row r="4" spans="1:13" ht="14.25" customHeight="1">
      <c r="A4" s="611" t="str">
        <f>'ngay thang'!B12</f>
        <v>Tại ngày 31 tháng 05 năm 2020/As at 31 May 2020</v>
      </c>
      <c r="B4" s="612"/>
      <c r="C4" s="612"/>
      <c r="D4" s="612"/>
      <c r="E4" s="612"/>
      <c r="F4" s="612"/>
      <c r="G4" s="612"/>
      <c r="H4" s="612"/>
      <c r="I4" s="429"/>
      <c r="J4" s="430"/>
      <c r="K4" s="430"/>
      <c r="L4" s="430"/>
      <c r="M4" s="430"/>
    </row>
    <row r="5" spans="1:13" ht="13.5" customHeight="1">
      <c r="A5" s="430"/>
      <c r="B5" s="430"/>
      <c r="C5" s="430"/>
      <c r="D5" s="430"/>
      <c r="E5" s="430"/>
      <c r="F5" s="430"/>
      <c r="G5" s="430"/>
      <c r="H5" s="431"/>
      <c r="I5" s="429"/>
      <c r="J5" s="430"/>
      <c r="K5" s="430"/>
      <c r="L5" s="430"/>
      <c r="M5" s="430"/>
    </row>
    <row r="6" spans="1:13" ht="31.5" customHeight="1">
      <c r="A6" s="605" t="s">
        <v>614</v>
      </c>
      <c r="B6" s="605"/>
      <c r="C6" s="583" t="s">
        <v>615</v>
      </c>
      <c r="D6" s="607"/>
      <c r="E6" s="607"/>
      <c r="F6" s="607"/>
      <c r="G6" s="607"/>
      <c r="H6" s="607"/>
      <c r="I6" s="432"/>
      <c r="J6" s="433"/>
      <c r="K6" s="433"/>
      <c r="L6" s="433"/>
      <c r="M6" s="433"/>
    </row>
    <row r="7" spans="1:13" ht="31.5" customHeight="1">
      <c r="A7" s="605" t="s">
        <v>616</v>
      </c>
      <c r="B7" s="605"/>
      <c r="C7" s="606" t="s">
        <v>617</v>
      </c>
      <c r="D7" s="606"/>
      <c r="E7" s="606"/>
      <c r="F7" s="606"/>
      <c r="G7" s="606"/>
      <c r="H7" s="606"/>
      <c r="I7" s="434"/>
      <c r="J7" s="435"/>
      <c r="K7" s="435"/>
      <c r="L7" s="435"/>
      <c r="M7" s="435"/>
    </row>
    <row r="8" spans="1:13" ht="31.5" customHeight="1">
      <c r="A8" s="605" t="s">
        <v>618</v>
      </c>
      <c r="B8" s="605"/>
      <c r="C8" s="583" t="s">
        <v>619</v>
      </c>
      <c r="D8" s="607"/>
      <c r="E8" s="607"/>
      <c r="F8" s="607"/>
      <c r="G8" s="607"/>
      <c r="H8" s="607"/>
      <c r="I8" s="432"/>
      <c r="J8" s="433"/>
      <c r="K8" s="433"/>
      <c r="L8" s="433"/>
      <c r="M8" s="433"/>
    </row>
    <row r="9" spans="1:13" ht="24.75" customHeight="1">
      <c r="A9" s="591" t="s">
        <v>601</v>
      </c>
      <c r="B9" s="605"/>
      <c r="C9" s="583" t="str">
        <f>'[1]BCKetQuaHoatDong DT nuoc ngoai'!C9:D9</f>
        <v>Ngày 02 tháng 03 năm 2020
02 March 2020</v>
      </c>
      <c r="D9" s="583"/>
      <c r="E9" s="583"/>
      <c r="F9" s="583"/>
      <c r="G9" s="583"/>
      <c r="H9" s="583"/>
      <c r="I9" s="436"/>
      <c r="J9" s="436"/>
      <c r="K9" s="436"/>
      <c r="L9" s="436"/>
      <c r="M9" s="436"/>
    </row>
    <row r="10" spans="1:13" ht="9" customHeight="1">
      <c r="A10" s="437"/>
      <c r="B10" s="437"/>
      <c r="C10" s="437"/>
      <c r="D10" s="437"/>
      <c r="E10" s="437"/>
      <c r="F10" s="437"/>
      <c r="G10" s="437"/>
      <c r="I10" s="439"/>
      <c r="J10" s="440"/>
      <c r="K10" s="440"/>
      <c r="L10" s="440"/>
      <c r="M10" s="440"/>
    </row>
    <row r="11" spans="1:13" ht="17.45" customHeight="1">
      <c r="A11" s="441" t="s">
        <v>620</v>
      </c>
      <c r="B11" s="441"/>
      <c r="C11" s="441"/>
      <c r="D11" s="441"/>
      <c r="E11" s="441"/>
      <c r="F11" s="441"/>
      <c r="G11" s="441"/>
      <c r="H11" s="442" t="s">
        <v>621</v>
      </c>
      <c r="I11" s="443"/>
      <c r="J11" s="444"/>
      <c r="K11" s="444"/>
      <c r="L11" s="444"/>
      <c r="M11" s="444"/>
    </row>
    <row r="12" spans="1:13" ht="59.25" customHeight="1">
      <c r="A12" s="592" t="s">
        <v>622</v>
      </c>
      <c r="B12" s="592" t="s">
        <v>623</v>
      </c>
      <c r="C12" s="592" t="s">
        <v>624</v>
      </c>
      <c r="D12" s="601" t="s">
        <v>625</v>
      </c>
      <c r="E12" s="602"/>
      <c r="F12" s="601" t="s">
        <v>626</v>
      </c>
      <c r="G12" s="602"/>
      <c r="H12" s="603" t="s">
        <v>627</v>
      </c>
      <c r="I12" s="445"/>
      <c r="J12" s="446"/>
      <c r="K12" s="446"/>
      <c r="L12" s="446"/>
      <c r="M12" s="446"/>
    </row>
    <row r="13" spans="1:13" ht="30" customHeight="1">
      <c r="A13" s="593"/>
      <c r="B13" s="593"/>
      <c r="C13" s="593"/>
      <c r="D13" s="447" t="s">
        <v>570</v>
      </c>
      <c r="E13" s="448" t="s">
        <v>591</v>
      </c>
      <c r="F13" s="447" t="s">
        <v>570</v>
      </c>
      <c r="G13" s="448" t="s">
        <v>591</v>
      </c>
      <c r="H13" s="604"/>
      <c r="I13" s="445"/>
      <c r="J13" s="446"/>
      <c r="K13" s="446"/>
      <c r="L13" s="446"/>
      <c r="M13" s="446"/>
    </row>
    <row r="14" spans="1:13" ht="39" customHeight="1">
      <c r="A14" s="449" t="s">
        <v>46</v>
      </c>
      <c r="B14" s="450" t="s">
        <v>628</v>
      </c>
      <c r="C14" s="449"/>
      <c r="D14" s="447"/>
      <c r="E14" s="448"/>
      <c r="F14" s="448"/>
      <c r="G14" s="448"/>
      <c r="H14" s="451"/>
      <c r="I14" s="445"/>
      <c r="J14" s="446"/>
      <c r="K14" s="446"/>
      <c r="L14" s="446"/>
      <c r="M14" s="446"/>
    </row>
    <row r="15" spans="1:13" ht="19.5" customHeight="1">
      <c r="A15" s="449">
        <v>1</v>
      </c>
      <c r="B15" s="449"/>
      <c r="C15" s="449"/>
      <c r="D15" s="447"/>
      <c r="E15" s="448"/>
      <c r="F15" s="448"/>
      <c r="G15" s="448"/>
      <c r="H15" s="451"/>
      <c r="I15" s="445"/>
      <c r="J15" s="446"/>
      <c r="K15" s="446"/>
      <c r="L15" s="446"/>
      <c r="M15" s="446"/>
    </row>
    <row r="16" spans="1:13" ht="33" customHeight="1">
      <c r="A16" s="449"/>
      <c r="B16" s="450" t="s">
        <v>508</v>
      </c>
      <c r="C16" s="449"/>
      <c r="D16" s="447"/>
      <c r="E16" s="448"/>
      <c r="F16" s="448"/>
      <c r="G16" s="448"/>
      <c r="H16" s="451"/>
      <c r="I16" s="445"/>
      <c r="J16" s="446"/>
      <c r="K16" s="446"/>
      <c r="L16" s="446"/>
      <c r="M16" s="446"/>
    </row>
    <row r="17" spans="1:14" ht="28.5" customHeight="1">
      <c r="A17" s="449" t="s">
        <v>56</v>
      </c>
      <c r="B17" s="450" t="s">
        <v>629</v>
      </c>
      <c r="C17" s="449"/>
      <c r="D17" s="447"/>
      <c r="E17" s="448"/>
      <c r="F17" s="448"/>
      <c r="G17" s="448"/>
      <c r="H17" s="451"/>
      <c r="I17" s="445"/>
      <c r="J17" s="446"/>
      <c r="K17" s="446"/>
      <c r="L17" s="446"/>
      <c r="M17" s="446"/>
    </row>
    <row r="18" spans="1:14" ht="19.5" customHeight="1">
      <c r="A18" s="449">
        <v>1</v>
      </c>
      <c r="B18" s="450"/>
      <c r="C18" s="449"/>
      <c r="D18" s="447"/>
      <c r="E18" s="448"/>
      <c r="F18" s="448"/>
      <c r="G18" s="448"/>
      <c r="H18" s="451"/>
      <c r="I18" s="445"/>
      <c r="J18" s="446"/>
      <c r="K18" s="446"/>
      <c r="L18" s="446"/>
      <c r="M18" s="446"/>
    </row>
    <row r="19" spans="1:14" ht="34.5" customHeight="1">
      <c r="A19" s="449"/>
      <c r="B19" s="450" t="s">
        <v>508</v>
      </c>
      <c r="C19" s="449"/>
      <c r="D19" s="447"/>
      <c r="E19" s="448"/>
      <c r="F19" s="448"/>
      <c r="G19" s="448"/>
      <c r="H19" s="451"/>
      <c r="I19" s="445"/>
      <c r="J19" s="446"/>
      <c r="K19" s="446"/>
      <c r="L19" s="446"/>
      <c r="M19" s="446"/>
    </row>
    <row r="20" spans="1:14" ht="30" customHeight="1">
      <c r="A20" s="452" t="s">
        <v>134</v>
      </c>
      <c r="B20" s="453" t="s">
        <v>630</v>
      </c>
      <c r="C20" s="454"/>
      <c r="D20" s="453"/>
      <c r="E20" s="455"/>
      <c r="F20" s="456"/>
      <c r="G20" s="456"/>
      <c r="H20" s="457"/>
      <c r="I20" s="458"/>
      <c r="J20" s="458"/>
      <c r="K20" s="459"/>
      <c r="L20" s="459"/>
      <c r="M20" s="459"/>
      <c r="N20" s="460"/>
    </row>
    <row r="21" spans="1:14" ht="30" customHeight="1">
      <c r="A21" s="452">
        <v>1</v>
      </c>
      <c r="B21" s="453"/>
      <c r="C21" s="454"/>
      <c r="D21" s="453"/>
      <c r="E21" s="455"/>
      <c r="F21" s="456"/>
      <c r="G21" s="456"/>
      <c r="H21" s="457"/>
      <c r="I21" s="458"/>
      <c r="J21" s="458"/>
      <c r="K21" s="459"/>
      <c r="L21" s="459"/>
      <c r="M21" s="459"/>
      <c r="N21" s="460"/>
    </row>
    <row r="22" spans="1:14" s="465" customFormat="1" ht="25.5">
      <c r="A22" s="461"/>
      <c r="B22" s="453" t="s">
        <v>508</v>
      </c>
      <c r="C22" s="454"/>
      <c r="D22" s="462"/>
      <c r="E22" s="463"/>
      <c r="F22" s="464"/>
      <c r="G22" s="464"/>
      <c r="H22" s="457"/>
    </row>
    <row r="23" spans="1:14" s="468" customFormat="1" ht="25.5">
      <c r="A23" s="452" t="s">
        <v>285</v>
      </c>
      <c r="B23" s="453" t="s">
        <v>631</v>
      </c>
      <c r="C23" s="454"/>
      <c r="D23" s="462"/>
      <c r="E23" s="463"/>
      <c r="F23" s="466"/>
      <c r="G23" s="466"/>
      <c r="H23" s="467"/>
    </row>
    <row r="24" spans="1:14" s="468" customFormat="1" ht="15">
      <c r="A24" s="452">
        <v>1</v>
      </c>
      <c r="B24" s="453"/>
      <c r="C24" s="454"/>
      <c r="D24" s="462"/>
      <c r="E24" s="463"/>
      <c r="F24" s="466"/>
      <c r="G24" s="466"/>
      <c r="H24" s="467"/>
    </row>
    <row r="25" spans="1:14" s="468" customFormat="1" ht="25.5">
      <c r="A25" s="461"/>
      <c r="B25" s="453" t="s">
        <v>508</v>
      </c>
      <c r="C25" s="469"/>
      <c r="D25" s="469"/>
      <c r="E25" s="470"/>
      <c r="F25" s="470"/>
      <c r="G25" s="470"/>
      <c r="H25" s="467"/>
    </row>
    <row r="26" spans="1:14" s="468" customFormat="1" ht="25.5">
      <c r="A26" s="452" t="s">
        <v>140</v>
      </c>
      <c r="B26" s="453" t="s">
        <v>632</v>
      </c>
      <c r="C26" s="462"/>
      <c r="D26" s="462"/>
      <c r="E26" s="463"/>
      <c r="F26" s="463"/>
      <c r="G26" s="463"/>
      <c r="H26" s="467"/>
    </row>
    <row r="27" spans="1:14" s="468" customFormat="1" ht="15">
      <c r="A27" s="452">
        <v>1</v>
      </c>
      <c r="B27" s="461"/>
      <c r="C27" s="471"/>
      <c r="D27" s="471"/>
      <c r="E27" s="472"/>
      <c r="F27" s="473"/>
      <c r="G27" s="473"/>
      <c r="H27" s="474"/>
    </row>
    <row r="28" spans="1:14" s="477" customFormat="1" ht="25.5">
      <c r="A28" s="461"/>
      <c r="B28" s="453" t="s">
        <v>508</v>
      </c>
      <c r="C28" s="475"/>
      <c r="D28" s="462"/>
      <c r="E28" s="463"/>
      <c r="F28" s="464"/>
      <c r="G28" s="464"/>
      <c r="H28" s="476"/>
    </row>
    <row r="29" spans="1:14" s="478" customFormat="1" ht="25.5">
      <c r="A29" s="452" t="s">
        <v>67</v>
      </c>
      <c r="B29" s="453" t="s">
        <v>633</v>
      </c>
      <c r="C29" s="454"/>
      <c r="D29" s="462"/>
      <c r="E29" s="463"/>
      <c r="F29" s="466"/>
      <c r="G29" s="466"/>
      <c r="H29" s="467"/>
    </row>
    <row r="30" spans="1:14" s="478" customFormat="1" ht="15">
      <c r="A30" s="452">
        <v>1</v>
      </c>
      <c r="B30" s="461"/>
      <c r="C30" s="479"/>
      <c r="D30" s="479"/>
      <c r="E30" s="480"/>
      <c r="F30" s="481"/>
      <c r="G30" s="481"/>
      <c r="H30" s="482"/>
    </row>
    <row r="31" spans="1:14" s="477" customFormat="1" ht="25.5">
      <c r="A31" s="453"/>
      <c r="B31" s="453" t="s">
        <v>508</v>
      </c>
      <c r="C31" s="462"/>
      <c r="D31" s="462"/>
      <c r="E31" s="463"/>
      <c r="F31" s="464"/>
      <c r="G31" s="464"/>
      <c r="H31" s="476"/>
    </row>
    <row r="32" spans="1:14" s="465" customFormat="1" ht="25.5">
      <c r="A32" s="452" t="s">
        <v>143</v>
      </c>
      <c r="B32" s="453" t="s">
        <v>634</v>
      </c>
      <c r="C32" s="475"/>
      <c r="D32" s="462"/>
      <c r="E32" s="463"/>
      <c r="F32" s="470"/>
      <c r="G32" s="470"/>
      <c r="H32" s="476"/>
      <c r="I32" s="483"/>
    </row>
    <row r="33" spans="1:13">
      <c r="A33" s="484"/>
      <c r="B33" s="484"/>
      <c r="C33" s="485"/>
      <c r="D33" s="486"/>
      <c r="E33" s="487"/>
      <c r="F33" s="488"/>
      <c r="G33" s="488"/>
      <c r="H33" s="489"/>
      <c r="I33" s="490"/>
      <c r="J33" s="491"/>
      <c r="K33" s="491"/>
      <c r="L33" s="491"/>
      <c r="M33" s="491"/>
    </row>
    <row r="34" spans="1:13">
      <c r="A34" s="573" t="s">
        <v>580</v>
      </c>
      <c r="B34" s="573"/>
      <c r="C34" s="573"/>
      <c r="D34" s="573"/>
      <c r="E34" s="573"/>
      <c r="F34" s="573"/>
      <c r="G34" s="573"/>
    </row>
    <row r="36" spans="1:13" ht="12.75" customHeight="1">
      <c r="A36" s="493" t="s">
        <v>190</v>
      </c>
      <c r="B36" s="493"/>
      <c r="C36" s="437"/>
      <c r="F36" s="599" t="s">
        <v>191</v>
      </c>
      <c r="G36" s="599"/>
      <c r="H36" s="599"/>
      <c r="I36" s="494"/>
      <c r="J36" s="494"/>
      <c r="K36" s="494"/>
      <c r="L36" s="494"/>
      <c r="M36" s="494"/>
    </row>
    <row r="37" spans="1:13">
      <c r="A37" s="390" t="s">
        <v>192</v>
      </c>
      <c r="B37" s="495"/>
      <c r="C37" s="437"/>
      <c r="F37" s="600" t="s">
        <v>193</v>
      </c>
      <c r="G37" s="600"/>
      <c r="H37" s="600"/>
      <c r="I37" s="494"/>
      <c r="J37" s="494"/>
      <c r="K37" s="494"/>
      <c r="L37" s="494"/>
      <c r="M37" s="494"/>
    </row>
    <row r="38" spans="1:13">
      <c r="A38" s="496"/>
      <c r="B38" s="496"/>
      <c r="C38" s="437"/>
      <c r="D38" s="497"/>
      <c r="E38" s="497"/>
      <c r="F38" s="497"/>
      <c r="G38" s="497"/>
      <c r="I38" s="439"/>
      <c r="J38" s="440"/>
      <c r="K38" s="440"/>
      <c r="L38" s="440"/>
      <c r="M38" s="440"/>
    </row>
    <row r="39" spans="1:13">
      <c r="A39" s="496"/>
      <c r="B39" s="496"/>
      <c r="C39" s="437"/>
      <c r="D39" s="497"/>
      <c r="E39" s="497"/>
      <c r="F39" s="497"/>
      <c r="G39" s="497"/>
      <c r="I39" s="439"/>
      <c r="J39" s="440"/>
      <c r="K39" s="440"/>
      <c r="L39" s="440"/>
      <c r="M39" s="440"/>
    </row>
    <row r="40" spans="1:13">
      <c r="A40" s="496"/>
      <c r="B40" s="496"/>
      <c r="C40" s="437"/>
      <c r="D40" s="497"/>
      <c r="E40" s="497"/>
      <c r="F40" s="497"/>
      <c r="G40" s="497"/>
      <c r="I40" s="439"/>
      <c r="J40" s="440"/>
      <c r="K40" s="440"/>
      <c r="L40" s="440"/>
      <c r="M40" s="440"/>
    </row>
    <row r="41" spans="1:13">
      <c r="A41" s="496"/>
      <c r="B41" s="496"/>
      <c r="C41" s="437"/>
      <c r="D41" s="497"/>
      <c r="E41" s="497"/>
      <c r="F41" s="497"/>
      <c r="G41" s="497"/>
      <c r="I41" s="439"/>
      <c r="J41" s="440"/>
      <c r="K41" s="440"/>
      <c r="L41" s="440"/>
      <c r="M41" s="440"/>
    </row>
    <row r="42" spans="1:13">
      <c r="A42" s="496"/>
      <c r="B42" s="496"/>
      <c r="C42" s="437"/>
      <c r="D42" s="497"/>
      <c r="E42" s="497"/>
      <c r="F42" s="497"/>
      <c r="G42" s="497"/>
      <c r="I42" s="439"/>
      <c r="J42" s="440"/>
      <c r="K42" s="440"/>
      <c r="L42" s="440"/>
      <c r="M42" s="440"/>
    </row>
    <row r="43" spans="1:13">
      <c r="A43" s="496"/>
      <c r="B43" s="496"/>
      <c r="C43" s="437"/>
      <c r="D43" s="497"/>
      <c r="E43" s="497"/>
      <c r="F43" s="497"/>
      <c r="G43" s="497"/>
      <c r="I43" s="439"/>
      <c r="J43" s="440"/>
      <c r="K43" s="440"/>
      <c r="L43" s="440"/>
      <c r="M43" s="440"/>
    </row>
    <row r="44" spans="1:13">
      <c r="A44" s="496"/>
      <c r="B44" s="496"/>
      <c r="C44" s="437"/>
      <c r="D44" s="497"/>
      <c r="E44" s="497"/>
      <c r="F44" s="497"/>
      <c r="G44" s="497"/>
      <c r="I44" s="439"/>
      <c r="J44" s="440"/>
      <c r="K44" s="440"/>
      <c r="L44" s="440"/>
      <c r="M44" s="440"/>
    </row>
    <row r="45" spans="1:13">
      <c r="A45" s="496"/>
      <c r="B45" s="496"/>
      <c r="C45" s="437"/>
      <c r="D45" s="497"/>
      <c r="E45" s="497"/>
      <c r="F45" s="497"/>
      <c r="G45" s="497"/>
      <c r="I45" s="439"/>
      <c r="J45" s="440"/>
      <c r="K45" s="440"/>
      <c r="L45" s="440"/>
      <c r="M45" s="440"/>
    </row>
    <row r="46" spans="1:13">
      <c r="A46" s="496"/>
      <c r="B46" s="496"/>
      <c r="C46" s="437"/>
      <c r="D46" s="497"/>
      <c r="E46" s="497"/>
      <c r="F46" s="497"/>
      <c r="G46" s="497"/>
      <c r="I46" s="439"/>
      <c r="J46" s="440"/>
      <c r="K46" s="440"/>
      <c r="L46" s="440"/>
      <c r="M46" s="440"/>
    </row>
    <row r="47" spans="1:13">
      <c r="A47" s="496"/>
      <c r="B47" s="496"/>
      <c r="C47" s="437"/>
      <c r="D47" s="497"/>
      <c r="E47" s="497"/>
      <c r="F47" s="497"/>
      <c r="G47" s="497"/>
      <c r="I47" s="439"/>
      <c r="J47" s="440"/>
      <c r="K47" s="440"/>
      <c r="L47" s="440"/>
      <c r="M47" s="440"/>
    </row>
    <row r="48" spans="1:13">
      <c r="A48" s="498"/>
      <c r="B48" s="498"/>
      <c r="C48" s="499"/>
      <c r="D48" s="497"/>
      <c r="E48" s="497"/>
      <c r="F48" s="497"/>
      <c r="G48" s="497"/>
      <c r="H48" s="500"/>
      <c r="I48" s="439"/>
      <c r="J48" s="440"/>
      <c r="K48" s="440"/>
      <c r="L48" s="440"/>
      <c r="M48" s="440"/>
    </row>
    <row r="49" spans="1:13">
      <c r="A49" s="397" t="s">
        <v>599</v>
      </c>
      <c r="B49" s="397"/>
      <c r="C49" s="501"/>
      <c r="D49" s="502"/>
      <c r="E49" s="503"/>
      <c r="F49" s="356" t="s">
        <v>635</v>
      </c>
      <c r="G49" s="504"/>
      <c r="H49" s="502"/>
      <c r="I49" s="505"/>
      <c r="J49" s="503"/>
      <c r="K49" s="503"/>
      <c r="L49" s="503"/>
      <c r="M49" s="503"/>
    </row>
    <row r="50" spans="1:13">
      <c r="A50" s="402" t="s">
        <v>550</v>
      </c>
      <c r="B50" s="402"/>
      <c r="C50" s="499"/>
      <c r="D50" s="506"/>
      <c r="E50" s="507"/>
      <c r="F50" s="359"/>
      <c r="G50" s="359"/>
      <c r="H50" s="507"/>
      <c r="I50" s="508"/>
      <c r="J50" s="507"/>
      <c r="K50" s="507"/>
      <c r="L50" s="507"/>
      <c r="M50" s="507"/>
    </row>
    <row r="51" spans="1:13">
      <c r="A51" s="390" t="s">
        <v>258</v>
      </c>
      <c r="B51" s="390"/>
      <c r="C51" s="437"/>
      <c r="D51" s="509"/>
      <c r="E51" s="509"/>
      <c r="F51" s="510"/>
      <c r="G51" s="510"/>
      <c r="H51" s="507"/>
      <c r="I51" s="508"/>
      <c r="J51" s="507"/>
      <c r="K51" s="507"/>
      <c r="L51" s="507"/>
      <c r="M51" s="507"/>
    </row>
  </sheetData>
  <mergeCells count="21">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V5OZh//pPAeVZRaqqc715ZHJdi0=</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R+tGoGNZIeiUMCO8RHj0+Trks90=</DigestValue>
    </Reference>
  </SignedInfo>
  <SignatureValue>lD7+i7Kh7z98JcWaIQmDvvbaUuz4y2bb+bfjcksZF1ujEljPtDTjSTSuJc2IGFui5Wev4Ia8xY8Z
GY/UuK7Mx2ZNTLsawA+Jkn3lt3vQRuEHActTsZe4cJ1ut9CF4DdIggUKiZSGFNdsArsBcHRB3dMF
qdTKvoiujC+Tnzt+dmY=</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printerSettings/printerSettings11.bin?ContentType=application/vnd.openxmlformats-officedocument.spreadsheetml.printerSettings">
        <DigestMethod Algorithm="http://www.w3.org/2000/09/xmldsig#sha1"/>
        <DigestValue>XENaZN55R1VqrGIvzTqzovg7GTs=</DigestValue>
      </Reference>
      <Reference URI="/xl/printerSettings/printerSettings4.bin?ContentType=application/vnd.openxmlformats-officedocument.spreadsheetml.printerSettings">
        <DigestMethod Algorithm="http://www.w3.org/2000/09/xmldsig#sha1"/>
        <DigestValue>92aLr3G/P0CyyUk3rHl7cax7rHM=</DigestValue>
      </Reference>
      <Reference URI="/xl/externalLinks/externalLink1.xml?ContentType=application/vnd.openxmlformats-officedocument.spreadsheetml.externalLink+xml">
        <DigestMethod Algorithm="http://www.w3.org/2000/09/xmldsig#sha1"/>
        <DigestValue>PxDcs9CZ5qS9EuHpkGLhY392FbU=</DigestValue>
      </Reference>
      <Reference URI="/xl/worksheets/sheet6.xml?ContentType=application/vnd.openxmlformats-officedocument.spreadsheetml.worksheet+xml">
        <DigestMethod Algorithm="http://www.w3.org/2000/09/xmldsig#sha1"/>
        <DigestValue>XKxdsUbyy+6y58fI8xje2CSVAj8=</DigestValue>
      </Reference>
      <Reference URI="/xl/worksheets/sheet7.xml?ContentType=application/vnd.openxmlformats-officedocument.spreadsheetml.worksheet+xml">
        <DigestMethod Algorithm="http://www.w3.org/2000/09/xmldsig#sha1"/>
        <DigestValue>scHw4bzkY75xKRflEk0Tq0smphw=</DigestValue>
      </Reference>
      <Reference URI="/xl/worksheets/sheet9.xml?ContentType=application/vnd.openxmlformats-officedocument.spreadsheetml.worksheet+xml">
        <DigestMethod Algorithm="http://www.w3.org/2000/09/xmldsig#sha1"/>
        <DigestValue>oINE8lALXOSkFQeOX1MfcpQNrNE=</DigestValue>
      </Reference>
      <Reference URI="/xl/worksheets/sheet5.xml?ContentType=application/vnd.openxmlformats-officedocument.spreadsheetml.worksheet+xml">
        <DigestMethod Algorithm="http://www.w3.org/2000/09/xmldsig#sha1"/>
        <DigestValue>E3Kam2R39IrlzUkQZtjYk4E9JIM=</DigestValue>
      </Reference>
      <Reference URI="/xl/printerSettings/printerSettings2.bin?ContentType=application/vnd.openxmlformats-officedocument.spreadsheetml.printerSettings">
        <DigestMethod Algorithm="http://www.w3.org/2000/09/xmldsig#sha1"/>
        <DigestValue>92aLr3G/P0CyyUk3rHl7cax7rHM=</DigestValue>
      </Reference>
      <Reference URI="/xl/worksheets/sheet10.xml?ContentType=application/vnd.openxmlformats-officedocument.spreadsheetml.worksheet+xml">
        <DigestMethod Algorithm="http://www.w3.org/2000/09/xmldsig#sha1"/>
        <DigestValue>iyEix6S5l/DIIgNjI+hBWsyji00=</DigestValue>
      </Reference>
      <Reference URI="/xl/printerSettings/printerSettings1.bin?ContentType=application/vnd.openxmlformats-officedocument.spreadsheetml.printerSettings">
        <DigestMethod Algorithm="http://www.w3.org/2000/09/xmldsig#sha1"/>
        <DigestValue>92aLr3G/P0CyyUk3rHl7cax7rHM=</DigestValue>
      </Reference>
      <Reference URI="/xl/printerSettings/printerSettings7.bin?ContentType=application/vnd.openxmlformats-officedocument.spreadsheetml.printerSettings">
        <DigestMethod Algorithm="http://www.w3.org/2000/09/xmldsig#sha1"/>
        <DigestValue>XENaZN55R1VqrGIvzTqzovg7GTs=</DigestValue>
      </Reference>
      <Reference URI="/xl/printerSettings/printerSettings6.bin?ContentType=application/vnd.openxmlformats-officedocument.spreadsheetml.printerSettings">
        <DigestMethod Algorithm="http://www.w3.org/2000/09/xmldsig#sha1"/>
        <DigestValue>92aLr3G/P0CyyUk3rHl7cax7rHM=</DigestValue>
      </Reference>
      <Reference URI="/xl/printerSettings/printerSettings12.bin?ContentType=application/vnd.openxmlformats-officedocument.spreadsheetml.printerSettings">
        <DigestMethod Algorithm="http://www.w3.org/2000/09/xmldsig#sha1"/>
        <DigestValue>XENaZN55R1VqrGIvzTqzovg7GTs=</DigestValue>
      </Reference>
      <Reference URI="/xl/calcChain.xml?ContentType=application/vnd.openxmlformats-officedocument.spreadsheetml.calcChain+xml">
        <DigestMethod Algorithm="http://www.w3.org/2000/09/xmldsig#sha1"/>
        <DigestValue>vxPdCOtU9w6w488sS2w06CBq0Sg=</DigestValue>
      </Reference>
      <Reference URI="/xl/printerSettings/printerSettings10.bin?ContentType=application/vnd.openxmlformats-officedocument.spreadsheetml.printerSettings">
        <DigestMethod Algorithm="http://www.w3.org/2000/09/xmldsig#sha1"/>
        <DigestValue>XENaZN55R1VqrGIvzTqzovg7GTs=</DigestValue>
      </Reference>
      <Reference URI="/xl/printerSettings/printerSettings9.bin?ContentType=application/vnd.openxmlformats-officedocument.spreadsheetml.printerSettings">
        <DigestMethod Algorithm="http://www.w3.org/2000/09/xmldsig#sha1"/>
        <DigestValue>cfO1WBsRh2VdYPLD1ydHvug/9Z8=</DigestValue>
      </Reference>
      <Reference URI="/xl/printerSettings/printerSettings8.bin?ContentType=application/vnd.openxmlformats-officedocument.spreadsheetml.printerSettings">
        <DigestMethod Algorithm="http://www.w3.org/2000/09/xmldsig#sha1"/>
        <DigestValue>YddR54DPkk92gSeoL37DlxPGyTM=</DigestValue>
      </Reference>
      <Reference URI="/xl/printerSettings/printerSettings3.bin?ContentType=application/vnd.openxmlformats-officedocument.spreadsheetml.printerSettings">
        <DigestMethod Algorithm="http://www.w3.org/2000/09/xmldsig#sha1"/>
        <DigestValue>92aLr3G/P0CyyUk3rHl7cax7rHM=</DigestValue>
      </Reference>
      <Reference URI="/xl/comments1.xml?ContentType=application/vnd.openxmlformats-officedocument.spreadsheetml.comments+xml">
        <DigestMethod Algorithm="http://www.w3.org/2000/09/xmldsig#sha1"/>
        <DigestValue>F6k7CC57ljAPw41LBg5XpyJD66A=</DigestValue>
      </Reference>
      <Reference URI="/xl/printerSettings/printerSettings5.bin?ContentType=application/vnd.openxmlformats-officedocument.spreadsheetml.printerSettings">
        <DigestMethod Algorithm="http://www.w3.org/2000/09/xmldsig#sha1"/>
        <DigestValue>XENaZN55R1VqrGIvzTqzovg7GTs=</DigestValue>
      </Reference>
      <Reference URI="/xl/drawings/drawing1.xml?ContentType=application/vnd.openxmlformats-officedocument.drawing+xml">
        <DigestMethod Algorithm="http://www.w3.org/2000/09/xmldsig#sha1"/>
        <DigestValue>J6KqNw4J+b9NP+FDd/PZIWF9U1U=</DigestValue>
      </Reference>
      <Reference URI="/xl/worksheets/sheet8.xml?ContentType=application/vnd.openxmlformats-officedocument.spreadsheetml.worksheet+xml">
        <DigestMethod Algorithm="http://www.w3.org/2000/09/xmldsig#sha1"/>
        <DigestValue>GrUxJ2ZWytfu9u1pdV3/YYIxzgk=</DigestValue>
      </Reference>
      <Reference URI="/xl/sharedStrings.xml?ContentType=application/vnd.openxmlformats-officedocument.spreadsheetml.sharedStrings+xml">
        <DigestMethod Algorithm="http://www.w3.org/2000/09/xmldsig#sha1"/>
        <DigestValue>cDiLACFIIECI0fbzLzV0VifBdEc=</DigestValue>
      </Reference>
      <Reference URI="/xl/worksheets/sheet12.xml?ContentType=application/vnd.openxmlformats-officedocument.spreadsheetml.worksheet+xml">
        <DigestMethod Algorithm="http://www.w3.org/2000/09/xmldsig#sha1"/>
        <DigestValue>Wc1iHv/S1+iR5dGRgQIY1mCBrbY=</DigestValue>
      </Reference>
      <Reference URI="/xl/drawings/vmlDrawing1.vml?ContentType=application/vnd.openxmlformats-officedocument.vmlDrawing">
        <DigestMethod Algorithm="http://www.w3.org/2000/09/xmldsig#sha1"/>
        <DigestValue>V59HjLrfhGp/fgpCJ4dP+1unX/Q=</DigestValue>
      </Reference>
      <Reference URI="/xl/media/image1.png?ContentType=image/png">
        <DigestMethod Algorithm="http://www.w3.org/2000/09/xmldsig#sha1"/>
        <DigestValue>lM2Md+1JslHzEzwa4yLeIXnbMIc=</DigestValue>
      </Reference>
      <Reference URI="/xl/worksheets/sheet11.xml?ContentType=application/vnd.openxmlformats-officedocument.spreadsheetml.worksheet+xml">
        <DigestMethod Algorithm="http://www.w3.org/2000/09/xmldsig#sha1"/>
        <DigestValue>IQt+5Ej2OgR9gkbbk7e8tw7WmVY=</DigestValue>
      </Reference>
      <Reference URI="/xl/styles.xml?ContentType=application/vnd.openxmlformats-officedocument.spreadsheetml.styles+xml">
        <DigestMethod Algorithm="http://www.w3.org/2000/09/xmldsig#sha1"/>
        <DigestValue>JgkHZVwbdbJ2UzgwyFLtg2VVtzk=</DigestValue>
      </Reference>
      <Reference URI="/xl/worksheets/sheet1.xml?ContentType=application/vnd.openxmlformats-officedocument.spreadsheetml.worksheet+xml">
        <DigestMethod Algorithm="http://www.w3.org/2000/09/xmldsig#sha1"/>
        <DigestValue>vPsoYCQykBvf3Y3k14BvlBBwwsk=</DigestValue>
      </Reference>
      <Reference URI="/xl/worksheets/sheet3.xml?ContentType=application/vnd.openxmlformats-officedocument.spreadsheetml.worksheet+xml">
        <DigestMethod Algorithm="http://www.w3.org/2000/09/xmldsig#sha1"/>
        <DigestValue>j/1QfxoR6V3AEV0JHvrpKHnQJOM=</DigestValue>
      </Reference>
      <Reference URI="/xl/worksheets/sheet2.xml?ContentType=application/vnd.openxmlformats-officedocument.spreadsheetml.worksheet+xml">
        <DigestMethod Algorithm="http://www.w3.org/2000/09/xmldsig#sha1"/>
        <DigestValue>e5O2MQakjM4Lulc0gHkv3NvwTUc=</DigestValue>
      </Reference>
      <Reference URI="/xl/theme/theme1.xml?ContentType=application/vnd.openxmlformats-officedocument.theme+xml">
        <DigestMethod Algorithm="http://www.w3.org/2000/09/xmldsig#sha1"/>
        <DigestValue>wALSnSSFaCFrlsx0hXxroAuqIcI=</DigestValue>
      </Reference>
      <Reference URI="/xl/worksheets/sheet4.xml?ContentType=application/vnd.openxmlformats-officedocument.spreadsheetml.worksheet+xml">
        <DigestMethod Algorithm="http://www.w3.org/2000/09/xmldsig#sha1"/>
        <DigestValue>wsSfaeDrO4tYQZ/n0rFIt0hZXq4=</DigestValue>
      </Reference>
      <Reference URI="/xl/workbook.xml?ContentType=application/vnd.openxmlformats-officedocument.spreadsheetml.sheet.main+xml">
        <DigestMethod Algorithm="http://www.w3.org/2000/09/xmldsig#sha1"/>
        <DigestValue>vx3rmGisv0S27GR1Zkf93v6uM+Q=</DigestValue>
      </Reference>
      <Reference URI="/xl/worksheets/sheet13.xml?ContentType=application/vnd.openxmlformats-officedocument.spreadsheetml.worksheet+xml">
        <DigestMethod Algorithm="http://www.w3.org/2000/09/xmldsig#sha1"/>
        <DigestValue>lNLY52TDYGKzJ7hWOD2Cqjxe23A=</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C9NUWMCm2mlKl6S3q1cpjqgQZnM=</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4.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hvKBNXPFYRa71ttQUJfyzKvqiqY=</DigestValue>
      </Reference>
      <Reference URI="/xl/worksheets/_rels/sheet5.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sf04MpsfktACW+fJJJTYHvz6YdE=</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XjZbd12kEZBtUM1C8ctLfT30CBU=</DigestValue>
      </Reference>
    </Manifest>
    <SignatureProperties>
      <SignatureProperty Id="idSignatureTime" Target="#idPackageSignature">
        <mdssi:SignatureTime>
          <mdssi:Format>YYYY-MM-DDThh:mm:ssTZD</mdssi:Format>
          <mdssi:Value>2020-06-03T12:46:50Z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2020-06-03T12:46:50Z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21</vt:i4>
      </vt:variant>
    </vt:vector>
  </HeadingPairs>
  <TitlesOfParts>
    <vt:vector size="34" baseType="lpstr">
      <vt:lpstr>ngay thang</vt:lpstr>
      <vt:lpstr>BCthunhap</vt:lpstr>
      <vt:lpstr>BCtinhhinhtaichinh</vt:lpstr>
      <vt:lpstr>BCTaiSan_06027</vt:lpstr>
      <vt:lpstr>BCKetQuaHoatDong_06028</vt:lpstr>
      <vt:lpstr>BCDanhMucDauTu_06029</vt:lpstr>
      <vt:lpstr>Khac_06030</vt:lpstr>
      <vt:lpstr>GiaTriTaiSanRong_06129</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DSB team</cp:lastModifiedBy>
  <cp:lastPrinted>2020-06-01T13:34:26Z</cp:lastPrinted>
  <dcterms:created xsi:type="dcterms:W3CDTF">2013-10-21T08:38:47Z</dcterms:created>
  <dcterms:modified xsi:type="dcterms:W3CDTF">2020-06-03T12:46:50Z</dcterms:modified>
</cp:coreProperties>
</file>