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.OneDrive_2019-09-18\TCREIT\20200229 Bao cao thang\Bao cao thang\ky so\"/>
    </mc:Choice>
  </mc:AlternateContent>
  <bookViews>
    <workbookView xWindow="480" yWindow="110" windowWidth="15600" windowHeight="9860" tabRatio="867" activeTab="3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62913"/>
</workbook>
</file>

<file path=xl/calcChain.xml><?xml version="1.0" encoding="utf-8"?>
<calcChain xmlns="http://schemas.openxmlformats.org/spreadsheetml/2006/main">
  <c r="H7" i="5" l="1"/>
  <c r="H6" i="5"/>
  <c r="H5" i="5"/>
  <c r="H4" i="5"/>
  <c r="H3" i="5"/>
  <c r="H2" i="5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G3" i="6" l="1"/>
  <c r="G17" i="6" l="1"/>
  <c r="G9" i="6" l="1"/>
  <c r="G12" i="6"/>
  <c r="G11" i="6"/>
  <c r="G10" i="6"/>
  <c r="G20" i="6" l="1"/>
  <c r="G5" i="6"/>
  <c r="G4" i="6"/>
  <c r="G22" i="6" l="1"/>
  <c r="G21" i="6" l="1"/>
</calcChain>
</file>

<file path=xl/sharedStrings.xml><?xml version="1.0" encoding="utf-8"?>
<sst xmlns="http://schemas.openxmlformats.org/spreadsheetml/2006/main" count="187" uniqueCount="156">
  <si>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</si>
  <si>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</si>
  <si>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</si>
  <si>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</si>
  <si>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</si>
  <si>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</si>
  <si>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</si>
  <si>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</si>
  <si>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</si>
  <si>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</si>
  <si>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</si>
  <si>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</si>
  <si>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</si>
  <si>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</si>
  <si>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</si>
  <si>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</si>
  <si>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</si>
  <si>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</si>
  <si>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</si>
  <si>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</si>
  <si>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</si>
  <si>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</si>
  <si>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</si>
  <si>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</si>
  <si>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</si>
  <si>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</si>
  <si>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</si>
  <si>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</si>
  <si>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</si>
  <si>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</si>
  <si>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</si>
  <si>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</si>
  <si>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</si>
  <si>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</si>
  <si>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</si>
  <si>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</si>
  <si>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</si>
  <si>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</si>
  <si>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</si>
  <si>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</si>
  <si>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</si>
  <si>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</si>
  <si>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</si>
  <si>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</si>
  <si>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</si>
  <si>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</si>
  <si>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</si>
  <si>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</si>
  <si>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</si>
  <si>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</si>
  <si>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</si>
  <si>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</si>
  <si>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</si>
  <si>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</si>
  <si>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</si>
  <si>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</si>
  <si>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</si>
  <si>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</si>
  <si>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</si>
  <si>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</si>
  <si>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</si>
  <si>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</si>
  <si>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</si>
  <si>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</si>
  <si>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</si>
  <si>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</si>
  <si>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</si>
  <si>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</si>
  <si>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</si>
  <si>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</si>
  <si>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</si>
  <si>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</si>
  <si>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</si>
  <si>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</si>
  <si>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</si>
  <si>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</si>
  <si>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</si>
  <si>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</si>
  <si>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</si>
  <si>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</si>
  <si>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</si>
  <si>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</si>
  <si>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</si>
  <si>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</si>
  <si>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</si>
  <si>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</si>
  <si>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</si>
  <si>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</si>
  <si>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</si>
  <si>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</si>
  <si>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</si>
  <si>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</si>
  <si>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</si>
  <si>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</si>
  <si>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</si>
  <si>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</si>
  <si>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</si>
  <si>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</si>
  <si>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</si>
  <si>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</si>
  <si>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</si>
  <si>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</si>
  <si>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</si>
  <si>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</si>
  <si>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</si>
  <si>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</si>
  <si>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</si>
  <si>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</si>
  <si>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</si>
  <si>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</si>
  <si>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</si>
  <si>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</si>
  <si>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</si>
  <si>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</si>
  <si>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</si>
  <si>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</si>
  <si>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</si>
  <si>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</si>
  <si>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</si>
  <si>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</si>
  <si>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</si>
  <si>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</si>
  <si>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</si>
  <si>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4030.1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</si>
  <si>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</si>
  <si>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</si>
  <si>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</si>
  <si>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</si>
  <si>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Phụ trách bộ phận giám sát</t>
  </si>
  <si>
    <t>4035.1</t>
  </si>
  <si>
    <t>4035.2</t>
  </si>
  <si>
    <t>4035.3</t>
  </si>
  <si>
    <t>4035.4</t>
  </si>
  <si>
    <t>4030.2</t>
  </si>
  <si>
    <t>3</t>
  </si>
  <si>
    <t>4</t>
  </si>
  <si>
    <t>……</t>
  </si>
  <si>
    <t>4032.1</t>
  </si>
  <si>
    <t>4032.2</t>
  </si>
  <si>
    <t>……..</t>
  </si>
  <si>
    <t>4037.1</t>
  </si>
  <si>
    <t>……….</t>
  </si>
  <si>
    <t>4037.2</t>
  </si>
  <si>
    <t>4040.1</t>
  </si>
  <si>
    <t>…….</t>
  </si>
  <si>
    <t>4040.2</t>
  </si>
  <si>
    <t>Tháng:</t>
  </si>
  <si>
    <t>Công ty quản lý quỹ: Công ty Cổ phần Quản lý Quỹ Kỹ Thương</t>
  </si>
  <si>
    <t>NLG</t>
  </si>
  <si>
    <t>VIC</t>
  </si>
  <si>
    <t>Tổng Giám đốc</t>
  </si>
  <si>
    <t xml:space="preserve">     NPM11804        </t>
  </si>
  <si>
    <t xml:space="preserve">     SDI11717        </t>
  </si>
  <si>
    <t xml:space="preserve">     VHM11802        </t>
  </si>
  <si>
    <t>Kỳ này 29/02/2020</t>
  </si>
  <si>
    <t>Lập, ngày 03 tháng 03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</si>
</sst>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6">
    <xf numFmtId="0" fontId="0" fillId="0" borderId="0"/>
    <xf numFmtId="43" fontId="5" fillId="0" borderId="0" quotePrefix="1" applyFont="0" applyFill="0" applyBorder="0" applyAlignment="0">
      <protection locked="0"/>
    </xf>
    <xf numFmtId="0" fontId="5" fillId="0" borderId="0"/>
    <xf numFmtId="0" fontId="15" fillId="0" borderId="0" applyNumberFormat="0" applyFill="0" applyBorder="0" applyAlignment="0" applyProtection="0"/>
    <xf numFmtId="9" fontId="5" fillId="0" borderId="0" quotePrefix="1" applyFont="0" applyFill="0" applyBorder="0" applyAlignment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164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/>
    <xf numFmtId="49" fontId="10" fillId="0" borderId="1" xfId="0" applyNumberFormat="1" applyFont="1" applyFill="1" applyBorder="1" applyAlignment="1" applyProtection="1">
      <alignment horizontal="left" vertical="center" wrapText="1" inden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14" fillId="0" borderId="0" xfId="0" applyFont="1"/>
    <xf numFmtId="164" fontId="0" fillId="0" borderId="0" xfId="0" applyNumberFormat="1"/>
    <xf numFmtId="164" fontId="7" fillId="0" borderId="1" xfId="1" applyNumberFormat="1" applyFont="1" applyFill="1" applyBorder="1" applyAlignment="1">
      <alignment horizontal="left" vertical="center" wrapText="1"/>
      <protection locked="0"/>
    </xf>
    <xf numFmtId="0" fontId="17" fillId="0" borderId="0" xfId="0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8" fillId="0" borderId="0" xfId="0" applyFont="1" applyFill="1"/>
    <xf numFmtId="0" fontId="16" fillId="0" borderId="0" xfId="0" applyFont="1" applyFill="1"/>
    <xf numFmtId="0" fontId="17" fillId="0" borderId="0" xfId="0" applyFont="1" applyFill="1" applyAlignment="1">
      <alignment horizontal="right"/>
    </xf>
    <xf numFmtId="0" fontId="17" fillId="0" borderId="1" xfId="0" applyFont="1" applyFill="1" applyBorder="1" applyAlignment="1" applyProtection="1">
      <alignment horizontal="left"/>
      <protection locked="0"/>
    </xf>
    <xf numFmtId="0" fontId="16" fillId="0" borderId="0" xfId="0" applyFont="1" applyFill="1" applyAlignment="1">
      <alignment vertical="top" wrapText="1"/>
    </xf>
    <xf numFmtId="0" fontId="19" fillId="0" borderId="0" xfId="0" applyFont="1" applyFill="1"/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3" applyFill="1" applyBorder="1" applyAlignment="1">
      <alignment vertical="center" wrapText="1"/>
    </xf>
    <xf numFmtId="0" fontId="21" fillId="0" borderId="0" xfId="0" applyFont="1" applyFill="1"/>
    <xf numFmtId="0" fontId="2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64" fontId="9" fillId="3" borderId="1" xfId="6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left" vertical="center" wrapText="1"/>
      <protection locked="0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0" fontId="0" fillId="4" borderId="0" xfId="0" applyFill="1"/>
    <xf numFmtId="49" fontId="7" fillId="4" borderId="1" xfId="0" applyNumberFormat="1" applyFont="1" applyFill="1" applyBorder="1" applyAlignment="1" applyProtection="1">
      <alignment horizontal="left" vertical="center" wrapText="1"/>
    </xf>
    <xf numFmtId="0" fontId="5" fillId="4" borderId="0" xfId="0" applyFont="1" applyFill="1"/>
    <xf numFmtId="49" fontId="6" fillId="4" borderId="1" xfId="0" applyNumberFormat="1" applyFont="1" applyFill="1" applyBorder="1" applyAlignment="1" applyProtection="1">
      <alignment horizontal="left" vertical="center" wrapText="1"/>
    </xf>
    <xf numFmtId="0" fontId="7" fillId="0" borderId="1" xfId="2" applyNumberFormat="1" applyFont="1" applyFill="1" applyBorder="1" applyAlignment="1" applyProtection="1">
      <alignment horizontal="left" vertical="top" wrapText="1" indent="1"/>
    </xf>
    <xf numFmtId="164" fontId="7" fillId="4" borderId="1" xfId="9" applyNumberFormat="1" applyFont="1" applyFill="1" applyBorder="1" applyAlignment="1" applyProtection="1">
      <alignment horizontal="left" vertical="top" wrapText="1"/>
      <protection locked="0"/>
    </xf>
    <xf numFmtId="164" fontId="23" fillId="4" borderId="1" xfId="5" applyNumberFormat="1" applyFont="1" applyFill="1" applyBorder="1" applyAlignment="1" applyProtection="1">
      <alignment horizontal="left" vertical="center" wrapText="1"/>
    </xf>
    <xf numFmtId="10" fontId="5" fillId="0" borderId="0" xfId="4" applyNumberFormat="1" applyFont="1">
      <protection locked="0"/>
    </xf>
    <xf numFmtId="0" fontId="7" fillId="0" borderId="0" xfId="0" applyFont="1"/>
    <xf numFmtId="164" fontId="7" fillId="0" borderId="0" xfId="0" applyNumberFormat="1" applyFont="1"/>
    <xf numFmtId="164" fontId="7" fillId="0" borderId="0" xfId="1" applyNumberFormat="1" applyFont="1">
      <protection locked="0"/>
    </xf>
    <xf numFmtId="0" fontId="7" fillId="4" borderId="1" xfId="2" applyNumberFormat="1" applyFont="1" applyFill="1" applyBorder="1" applyAlignment="1" applyProtection="1">
      <alignment horizontal="left" vertical="top" wrapText="1" indent="1"/>
    </xf>
    <xf numFmtId="164" fontId="5" fillId="0" borderId="0" xfId="0" applyNumberFormat="1" applyFont="1"/>
    <xf numFmtId="164" fontId="7" fillId="4" borderId="1" xfId="11" applyNumberFormat="1" applyFont="1" applyFill="1" applyBorder="1" applyAlignment="1" applyProtection="1">
      <alignment horizontal="left" vertical="top" wrapText="1"/>
      <protection locked="0"/>
    </xf>
    <xf numFmtId="43" fontId="7" fillId="4" borderId="1" xfId="1" applyFont="1" applyFill="1" applyBorder="1" applyAlignment="1">
      <alignment horizontal="left" vertical="top" wrapText="1"/>
      <protection locked="0"/>
    </xf>
    <xf numFmtId="10" fontId="7" fillId="4" borderId="1" xfId="11" applyNumberFormat="1" applyFont="1" applyFill="1" applyBorder="1" applyAlignment="1" applyProtection="1">
      <alignment horizontal="right" vertical="top" wrapText="1"/>
      <protection locked="0"/>
    </xf>
    <xf numFmtId="164" fontId="7" fillId="4" borderId="1" xfId="1" applyNumberFormat="1" applyFont="1" applyFill="1" applyBorder="1" applyAlignment="1">
      <alignment horizontal="left" vertical="top" wrapText="1"/>
      <protection locked="0"/>
    </xf>
    <xf numFmtId="164" fontId="5" fillId="4" borderId="1" xfId="1" applyNumberFormat="1" applyFont="1" applyFill="1" applyBorder="1" applyProtection="1"/>
    <xf numFmtId="43" fontId="5" fillId="4" borderId="1" xfId="1" applyFont="1" applyFill="1" applyBorder="1">
      <protection locked="0"/>
    </xf>
    <xf numFmtId="164" fontId="5" fillId="4" borderId="1" xfId="0" applyNumberFormat="1" applyFont="1" applyFill="1" applyBorder="1"/>
    <xf numFmtId="0" fontId="7" fillId="4" borderId="1" xfId="0" applyNumberFormat="1" applyFont="1" applyFill="1" applyBorder="1" applyAlignment="1" applyProtection="1">
      <alignment horizontal="left" vertical="center" wrapText="1"/>
    </xf>
    <xf numFmtId="164" fontId="14" fillId="4" borderId="1" xfId="1" applyNumberFormat="1" applyFont="1" applyFill="1" applyBorder="1" applyProtection="1"/>
    <xf numFmtId="164" fontId="14" fillId="4" borderId="1" xfId="0" applyNumberFormat="1" applyFont="1" applyFill="1" applyBorder="1"/>
    <xf numFmtId="164" fontId="7" fillId="4" borderId="1" xfId="0" applyNumberFormat="1" applyFont="1" applyFill="1" applyBorder="1" applyAlignment="1" applyProtection="1">
      <alignment horizontal="left" vertical="center" wrapText="1"/>
    </xf>
    <xf numFmtId="3" fontId="5" fillId="0" borderId="0" xfId="0" applyNumberFormat="1" applyFont="1"/>
    <xf numFmtId="164" fontId="7" fillId="4" borderId="1" xfId="1" applyNumberFormat="1" applyFont="1" applyFill="1" applyBorder="1" applyAlignment="1">
      <alignment horizontal="left" vertical="center" wrapText="1"/>
      <protection locked="0"/>
    </xf>
    <xf numFmtId="0" fontId="24" fillId="4" borderId="1" xfId="0" applyNumberFormat="1" applyFont="1" applyFill="1" applyBorder="1" applyAlignment="1" applyProtection="1">
      <alignment horizontal="left" vertical="center" wrapText="1"/>
    </xf>
    <xf numFmtId="164" fontId="24" fillId="0" borderId="1" xfId="6" applyNumberFormat="1" applyFont="1" applyFill="1" applyBorder="1" applyAlignment="1" applyProtection="1">
      <alignment horizontal="left" vertical="center" wrapText="1"/>
    </xf>
    <xf numFmtId="164" fontId="23" fillId="0" borderId="1" xfId="6" applyNumberFormat="1" applyFont="1" applyFill="1" applyBorder="1" applyAlignment="1" applyProtection="1">
      <alignment horizontal="left" vertical="center" wrapText="1"/>
    </xf>
    <xf numFmtId="41" fontId="23" fillId="0" borderId="6" xfId="0" applyNumberFormat="1" applyFont="1" applyFill="1" applyBorder="1" applyAlignment="1" applyProtection="1">
      <alignment horizontal="left" vertical="center" wrapText="1"/>
    </xf>
    <xf numFmtId="41" fontId="7" fillId="0" borderId="6" xfId="13" applyNumberFormat="1" applyFont="1" applyFill="1" applyBorder="1" applyAlignment="1" applyProtection="1">
      <alignment horizontal="left" vertical="center" wrapText="1"/>
    </xf>
    <xf numFmtId="164" fontId="23" fillId="0" borderId="1" xfId="5" applyNumberFormat="1" applyFont="1" applyFill="1" applyBorder="1" applyAlignment="1" applyProtection="1">
      <alignment horizontal="left" vertical="center" wrapText="1"/>
    </xf>
    <xf numFmtId="0" fontId="5" fillId="0" borderId="0" xfId="0" applyFont="1" applyFill="1"/>
    <xf numFmtId="164" fontId="5" fillId="0" borderId="0" xfId="0" applyNumberFormat="1" applyFont="1" applyFill="1"/>
    <xf numFmtId="164" fontId="7" fillId="0" borderId="1" xfId="1" applyNumberFormat="1" applyFont="1" applyFill="1" applyBorder="1">
      <protection locked="0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9" fillId="2" borderId="5" xfId="0" applyNumberFormat="1" applyFont="1" applyFill="1" applyBorder="1" applyAlignment="1" applyProtection="1">
      <alignment horizontal="center" vertical="center" wrapText="1"/>
    </xf>
  </cellXfs>
  <cellStyles count="16">
    <cellStyle name="Comma" xfId="1" builtinId="3"/>
    <cellStyle name="Comma 11" xfId="5"/>
    <cellStyle name="Comma 2" xfId="11"/>
    <cellStyle name="Comma 2 2" xfId="7"/>
    <cellStyle name="Comma 3" xfId="6"/>
    <cellStyle name="Comma 4" xfId="14"/>
    <cellStyle name="Comma 9" xfId="9"/>
    <cellStyle name="Currency [0] 2" xfId="2"/>
    <cellStyle name="Hyperlink" xfId="3" builtinId="8"/>
    <cellStyle name="Normal" xfId="0" builtinId="0"/>
    <cellStyle name="Normal 2" xfId="8"/>
    <cellStyle name="Normal 3" xfId="10"/>
    <cellStyle name="Normal 4" xfId="13"/>
    <cellStyle name="Percent" xfId="4" builtinId="5"/>
    <cellStyle name="Percent 2" xfId="12"/>
    <cellStyle name="Percent 3" xfId="15"/>
  </cellStyles>
  <dxfs count="1"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workbookViewId="0">
      <selection activeCell="E17" sqref="E17"/>
    </sheetView>
  </sheetViews>
  <sheetFormatPr defaultColWidth="9.1796875" defaultRowHeight="14" x14ac:dyDescent="0.3"/>
  <cols>
    <col min="1" max="1" width="14.54296875" style="14" customWidth="1"/>
    <col min="2" max="2" width="13.1796875" style="14" customWidth="1"/>
    <col min="3" max="3" width="24" style="14" customWidth="1"/>
    <col min="4" max="4" width="19.7265625" style="14" customWidth="1"/>
    <col min="5" max="5" width="15.7265625" style="14" customWidth="1"/>
    <col min="6" max="6" width="10.1796875" style="14" customWidth="1"/>
    <col min="7" max="7" width="12.26953125" style="14" customWidth="1"/>
    <col min="8" max="16384" width="9.1796875" style="14"/>
  </cols>
  <sheetData>
    <row r="2" spans="1:11" ht="15.5" x14ac:dyDescent="0.3">
      <c r="B2" s="15" t="s">
        <v>147</v>
      </c>
    </row>
    <row r="3" spans="1:11" ht="15.5" x14ac:dyDescent="0.3">
      <c r="B3" s="15" t="s">
        <v>124</v>
      </c>
    </row>
    <row r="4" spans="1:11" ht="17.5" x14ac:dyDescent="0.35">
      <c r="B4" s="16" t="s">
        <v>125</v>
      </c>
      <c r="C4" s="17"/>
      <c r="J4" s="18" t="s">
        <v>120</v>
      </c>
      <c r="K4" s="18"/>
    </row>
    <row r="5" spans="1:11" ht="17.5" x14ac:dyDescent="0.35">
      <c r="C5" s="17"/>
      <c r="J5" s="18" t="s">
        <v>121</v>
      </c>
      <c r="K5" s="18"/>
    </row>
    <row r="6" spans="1:11" ht="17.5" x14ac:dyDescent="0.35">
      <c r="A6" s="17" t="s">
        <v>126</v>
      </c>
      <c r="C6" s="17"/>
      <c r="J6" s="18" t="s">
        <v>122</v>
      </c>
      <c r="K6" s="18"/>
    </row>
    <row r="7" spans="1:11" ht="17.5" x14ac:dyDescent="0.35">
      <c r="C7" s="17"/>
      <c r="J7" s="18"/>
      <c r="K7" s="18"/>
    </row>
    <row r="8" spans="1:11" x14ac:dyDescent="0.3">
      <c r="C8" s="19" t="s">
        <v>119</v>
      </c>
      <c r="D8" s="20" t="s">
        <v>120</v>
      </c>
      <c r="J8" s="18">
        <v>1</v>
      </c>
      <c r="K8" s="18" t="s">
        <v>102</v>
      </c>
    </row>
    <row r="9" spans="1:11" x14ac:dyDescent="0.3">
      <c r="C9" s="19" t="s">
        <v>146</v>
      </c>
      <c r="D9" s="20">
        <v>2</v>
      </c>
      <c r="J9" s="18">
        <v>2</v>
      </c>
      <c r="K9" s="18" t="s">
        <v>97</v>
      </c>
    </row>
    <row r="10" spans="1:11" x14ac:dyDescent="0.3">
      <c r="C10" s="19" t="s">
        <v>96</v>
      </c>
      <c r="D10" s="20">
        <v>2020</v>
      </c>
      <c r="J10" s="18">
        <v>3</v>
      </c>
      <c r="K10" s="18" t="s">
        <v>103</v>
      </c>
    </row>
    <row r="11" spans="1:11" x14ac:dyDescent="0.3">
      <c r="J11" s="18">
        <v>4</v>
      </c>
      <c r="K11" s="18" t="s">
        <v>109</v>
      </c>
    </row>
    <row r="12" spans="1:11" x14ac:dyDescent="0.3">
      <c r="J12" s="18">
        <v>5</v>
      </c>
      <c r="K12" s="21"/>
    </row>
    <row r="13" spans="1:11" x14ac:dyDescent="0.3">
      <c r="D13" s="22" t="s">
        <v>82</v>
      </c>
      <c r="J13" s="18">
        <v>6</v>
      </c>
      <c r="K13" s="21"/>
    </row>
    <row r="14" spans="1:11" x14ac:dyDescent="0.3">
      <c r="B14" s="23" t="s">
        <v>76</v>
      </c>
      <c r="C14" s="23" t="s">
        <v>77</v>
      </c>
      <c r="D14" s="24" t="s">
        <v>78</v>
      </c>
      <c r="J14" s="18">
        <v>7</v>
      </c>
      <c r="K14" s="21"/>
    </row>
    <row r="15" spans="1:11" ht="29" x14ac:dyDescent="0.3">
      <c r="B15" s="25">
        <v>1</v>
      </c>
      <c r="C15" s="26" t="s">
        <v>79</v>
      </c>
      <c r="D15" s="27" t="s">
        <v>87</v>
      </c>
      <c r="J15" s="18">
        <v>9</v>
      </c>
      <c r="K15" s="21"/>
    </row>
    <row r="16" spans="1:11" ht="28" x14ac:dyDescent="0.3">
      <c r="B16" s="25">
        <v>2</v>
      </c>
      <c r="C16" s="26" t="s">
        <v>83</v>
      </c>
      <c r="D16" s="27" t="s">
        <v>86</v>
      </c>
      <c r="J16" s="18">
        <v>11</v>
      </c>
      <c r="K16" s="21"/>
    </row>
    <row r="17" spans="1:11" ht="29" x14ac:dyDescent="0.3">
      <c r="B17" s="25">
        <v>3</v>
      </c>
      <c r="C17" s="26" t="s">
        <v>84</v>
      </c>
      <c r="D17" s="27" t="s">
        <v>85</v>
      </c>
      <c r="J17" s="18">
        <v>12</v>
      </c>
      <c r="K17" s="21"/>
    </row>
    <row r="18" spans="1:11" x14ac:dyDescent="0.3">
      <c r="B18" s="23"/>
      <c r="C18" s="23"/>
      <c r="D18" s="24"/>
    </row>
    <row r="20" spans="1:11" x14ac:dyDescent="0.3">
      <c r="B20" s="28" t="s">
        <v>80</v>
      </c>
      <c r="C20" s="29" t="s">
        <v>81</v>
      </c>
    </row>
    <row r="21" spans="1:11" ht="28.5" customHeight="1" x14ac:dyDescent="0.3">
      <c r="C21" s="77" t="s">
        <v>127</v>
      </c>
      <c r="D21" s="77"/>
      <c r="E21" s="77"/>
      <c r="F21" s="77"/>
      <c r="G21" s="77"/>
    </row>
    <row r="24" spans="1:11" ht="15.75" customHeight="1" x14ac:dyDescent="0.3">
      <c r="A24" s="74"/>
      <c r="B24" s="74"/>
      <c r="C24" s="76" t="s">
        <v>155</v>
      </c>
      <c r="D24" s="76"/>
      <c r="E24" s="76"/>
      <c r="F24" s="76"/>
      <c r="G24" s="76"/>
    </row>
    <row r="25" spans="1:11" ht="15.75" customHeight="1" x14ac:dyDescent="0.3">
      <c r="A25" s="75" t="s">
        <v>89</v>
      </c>
      <c r="B25" s="75"/>
      <c r="C25" s="75"/>
      <c r="D25" s="75" t="s">
        <v>90</v>
      </c>
      <c r="E25" s="75"/>
      <c r="F25" s="75"/>
      <c r="G25" s="75"/>
    </row>
    <row r="26" spans="1:11" ht="33.75" customHeight="1" x14ac:dyDescent="0.3">
      <c r="A26" s="32" t="s">
        <v>128</v>
      </c>
      <c r="B26" s="75" t="s">
        <v>92</v>
      </c>
      <c r="C26" s="75"/>
      <c r="D26" s="30" t="s">
        <v>94</v>
      </c>
      <c r="E26" s="30" t="s">
        <v>95</v>
      </c>
      <c r="F26" s="75" t="s">
        <v>150</v>
      </c>
      <c r="G26" s="75"/>
    </row>
    <row r="27" spans="1:11" ht="18.75" customHeight="1" x14ac:dyDescent="0.3">
      <c r="A27" s="33" t="s">
        <v>91</v>
      </c>
      <c r="B27" s="76" t="s">
        <v>93</v>
      </c>
      <c r="C27" s="76"/>
      <c r="D27" s="31" t="s">
        <v>91</v>
      </c>
      <c r="E27" s="31" t="s">
        <v>91</v>
      </c>
      <c r="F27" s="76" t="s">
        <v>93</v>
      </c>
      <c r="G27" s="76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1"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7" workbookViewId="0">
      <selection activeCell="E27" sqref="E27"/>
    </sheetView>
  </sheetViews>
  <sheetFormatPr defaultRowHeight="12.5" x14ac:dyDescent="0.25"/>
  <cols>
    <col min="1" max="1" width="47.81640625" customWidth="1"/>
    <col min="2" max="2" width="4.81640625" customWidth="1"/>
    <col min="3" max="3" width="16" customWidth="1"/>
    <col min="4" max="4" width="15.7265625" customWidth="1"/>
    <col min="5" max="5" width="16.1796875" customWidth="1"/>
    <col min="6" max="6" width="16.81640625" customWidth="1"/>
    <col min="9" max="9" width="14" bestFit="1" customWidth="1"/>
  </cols>
  <sheetData>
    <row r="1" spans="1:9" ht="31.5" customHeight="1" x14ac:dyDescent="0.25">
      <c r="A1" s="34" t="s">
        <v>0</v>
      </c>
      <c r="B1" s="34" t="s">
        <v>1</v>
      </c>
      <c r="C1" s="78" t="s">
        <v>117</v>
      </c>
      <c r="D1" s="80"/>
      <c r="E1" s="78" t="s">
        <v>118</v>
      </c>
      <c r="F1" s="79"/>
    </row>
    <row r="2" spans="1:9" ht="30" x14ac:dyDescent="0.25">
      <c r="A2" s="35"/>
      <c r="B2" s="35"/>
      <c r="C2" s="3" t="s">
        <v>54</v>
      </c>
      <c r="D2" s="3" t="s">
        <v>53</v>
      </c>
      <c r="E2" s="3" t="s">
        <v>52</v>
      </c>
      <c r="F2" s="3" t="s">
        <v>51</v>
      </c>
    </row>
    <row r="3" spans="1:9" x14ac:dyDescent="0.25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9" x14ac:dyDescent="0.25">
      <c r="A4" s="4" t="s">
        <v>50</v>
      </c>
      <c r="B4" s="4" t="s">
        <v>49</v>
      </c>
      <c r="C4" s="65"/>
      <c r="D4" s="65"/>
      <c r="E4" s="65"/>
      <c r="F4" s="65"/>
    </row>
    <row r="5" spans="1:9" x14ac:dyDescent="0.25">
      <c r="A5" s="5" t="s">
        <v>48</v>
      </c>
      <c r="B5" s="5" t="s">
        <v>47</v>
      </c>
      <c r="C5" s="45">
        <v>96751900</v>
      </c>
      <c r="D5" s="45">
        <v>200162344</v>
      </c>
      <c r="E5" s="45">
        <v>104397400</v>
      </c>
      <c r="F5" s="70">
        <v>219835408</v>
      </c>
      <c r="H5">
        <v>96751201</v>
      </c>
      <c r="I5" s="12">
        <f>C5-H5</f>
        <v>699</v>
      </c>
    </row>
    <row r="6" spans="1:9" s="39" customFormat="1" x14ac:dyDescent="0.25">
      <c r="A6" s="38" t="s">
        <v>46</v>
      </c>
      <c r="B6" s="38" t="s">
        <v>45</v>
      </c>
      <c r="C6" s="45"/>
      <c r="D6" s="45"/>
      <c r="E6" s="45"/>
      <c r="F6" s="70"/>
      <c r="H6" s="39">
        <v>0</v>
      </c>
      <c r="I6" s="12">
        <f t="shared" ref="I6:I26" si="0">C6-H6</f>
        <v>0</v>
      </c>
    </row>
    <row r="7" spans="1:9" s="39" customFormat="1" x14ac:dyDescent="0.25">
      <c r="A7" s="38" t="s">
        <v>44</v>
      </c>
      <c r="B7" s="38" t="s">
        <v>43</v>
      </c>
      <c r="C7" s="45">
        <v>56232744</v>
      </c>
      <c r="D7" s="45">
        <v>116343608</v>
      </c>
      <c r="E7" s="45">
        <v>62176560</v>
      </c>
      <c r="F7" s="70">
        <v>130869574</v>
      </c>
      <c r="H7" s="39">
        <v>56232743</v>
      </c>
      <c r="I7" s="12">
        <f t="shared" si="0"/>
        <v>1</v>
      </c>
    </row>
    <row r="8" spans="1:9" s="39" customFormat="1" x14ac:dyDescent="0.25">
      <c r="A8" s="38" t="s">
        <v>42</v>
      </c>
      <c r="B8" s="38" t="s">
        <v>41</v>
      </c>
      <c r="C8" s="45">
        <v>40519156</v>
      </c>
      <c r="D8" s="45">
        <v>83818736</v>
      </c>
      <c r="E8" s="45">
        <v>42220840</v>
      </c>
      <c r="F8" s="70">
        <v>88965834</v>
      </c>
      <c r="H8" s="39">
        <v>40518458</v>
      </c>
      <c r="I8" s="12">
        <f t="shared" si="0"/>
        <v>698</v>
      </c>
    </row>
    <row r="9" spans="1:9" s="39" customFormat="1" x14ac:dyDescent="0.25">
      <c r="A9" s="38" t="s">
        <v>40</v>
      </c>
      <c r="B9" s="38" t="s">
        <v>39</v>
      </c>
      <c r="C9" s="45"/>
      <c r="D9" s="45"/>
      <c r="E9" s="45"/>
      <c r="F9" s="70"/>
      <c r="I9" s="12">
        <f t="shared" si="0"/>
        <v>0</v>
      </c>
    </row>
    <row r="10" spans="1:9" s="39" customFormat="1" x14ac:dyDescent="0.25">
      <c r="A10" s="38" t="s">
        <v>38</v>
      </c>
      <c r="B10" s="38" t="s">
        <v>37</v>
      </c>
      <c r="C10" s="45"/>
      <c r="D10" s="45"/>
      <c r="E10" s="45"/>
      <c r="F10" s="70"/>
      <c r="I10" s="12">
        <f t="shared" si="0"/>
        <v>0</v>
      </c>
    </row>
    <row r="11" spans="1:9" s="39" customFormat="1" x14ac:dyDescent="0.25">
      <c r="A11" s="40" t="s">
        <v>13</v>
      </c>
      <c r="B11" s="40" t="s">
        <v>36</v>
      </c>
      <c r="C11" s="45">
        <v>105245057</v>
      </c>
      <c r="D11" s="45">
        <v>220037217</v>
      </c>
      <c r="E11" s="45">
        <v>245054073</v>
      </c>
      <c r="F11" s="70">
        <v>354132062</v>
      </c>
      <c r="H11" s="39">
        <v>105245057</v>
      </c>
      <c r="I11" s="12">
        <f t="shared" si="0"/>
        <v>0</v>
      </c>
    </row>
    <row r="12" spans="1:9" s="39" customFormat="1" x14ac:dyDescent="0.25">
      <c r="A12" s="38" t="s">
        <v>35</v>
      </c>
      <c r="B12" s="38" t="s">
        <v>34</v>
      </c>
      <c r="C12" s="45">
        <v>69847372</v>
      </c>
      <c r="D12" s="45">
        <v>147609996</v>
      </c>
      <c r="E12" s="45">
        <v>68182819</v>
      </c>
      <c r="F12" s="70">
        <v>140154226</v>
      </c>
      <c r="H12" s="39">
        <v>69847372</v>
      </c>
      <c r="I12" s="12">
        <f t="shared" si="0"/>
        <v>0</v>
      </c>
    </row>
    <row r="13" spans="1:9" s="39" customFormat="1" x14ac:dyDescent="0.25">
      <c r="A13" s="38" t="s">
        <v>33</v>
      </c>
      <c r="B13" s="38" t="s">
        <v>32</v>
      </c>
      <c r="C13" s="45">
        <v>10698153</v>
      </c>
      <c r="D13" s="45">
        <v>21465109</v>
      </c>
      <c r="E13" s="45">
        <v>10703485</v>
      </c>
      <c r="F13" s="70">
        <v>21495999</v>
      </c>
      <c r="H13" s="39">
        <v>10698153</v>
      </c>
      <c r="I13" s="12">
        <f t="shared" si="0"/>
        <v>0</v>
      </c>
    </row>
    <row r="14" spans="1:9" s="39" customFormat="1" x14ac:dyDescent="0.25">
      <c r="A14" s="38" t="s">
        <v>31</v>
      </c>
      <c r="B14" s="38" t="s">
        <v>30</v>
      </c>
      <c r="C14" s="45"/>
      <c r="D14" s="45"/>
      <c r="E14" s="45"/>
      <c r="F14" s="70"/>
      <c r="I14" s="12">
        <f t="shared" si="0"/>
        <v>0</v>
      </c>
    </row>
    <row r="15" spans="1:9" s="39" customFormat="1" x14ac:dyDescent="0.25">
      <c r="A15" s="38" t="s">
        <v>29</v>
      </c>
      <c r="B15" s="38" t="s">
        <v>28</v>
      </c>
      <c r="C15" s="45">
        <v>6972678</v>
      </c>
      <c r="D15" s="45">
        <v>14426229</v>
      </c>
      <c r="E15" s="69">
        <v>6750687</v>
      </c>
      <c r="F15" s="70">
        <v>14224663</v>
      </c>
      <c r="H15" s="39">
        <v>6972678</v>
      </c>
      <c r="I15" s="12">
        <f t="shared" si="0"/>
        <v>0</v>
      </c>
    </row>
    <row r="16" spans="1:9" s="39" customFormat="1" x14ac:dyDescent="0.25">
      <c r="A16" s="38" t="s">
        <v>27</v>
      </c>
      <c r="B16" s="38" t="s">
        <v>26</v>
      </c>
      <c r="C16" s="45"/>
      <c r="D16" s="45"/>
      <c r="E16" s="45"/>
      <c r="F16" s="70"/>
      <c r="I16" s="12">
        <f t="shared" si="0"/>
        <v>0</v>
      </c>
    </row>
    <row r="17" spans="1:9" s="39" customFormat="1" x14ac:dyDescent="0.25">
      <c r="A17" s="38" t="s">
        <v>25</v>
      </c>
      <c r="B17" s="38" t="s">
        <v>24</v>
      </c>
      <c r="C17" s="45">
        <v>17726854</v>
      </c>
      <c r="D17" s="45">
        <v>36535883</v>
      </c>
      <c r="E17" s="45">
        <v>159417082</v>
      </c>
      <c r="F17" s="70">
        <v>178257174</v>
      </c>
      <c r="H17" s="39">
        <v>17726854</v>
      </c>
      <c r="I17" s="12">
        <f t="shared" si="0"/>
        <v>0</v>
      </c>
    </row>
    <row r="18" spans="1:9" s="41" customFormat="1" x14ac:dyDescent="0.25">
      <c r="A18" s="40" t="s">
        <v>23</v>
      </c>
      <c r="B18" s="40" t="s">
        <v>22</v>
      </c>
      <c r="C18" s="45">
        <v>-8493157</v>
      </c>
      <c r="D18" s="45">
        <v>-19874873</v>
      </c>
      <c r="E18" s="45">
        <v>-140656673</v>
      </c>
      <c r="F18" s="70">
        <v>-134296654</v>
      </c>
      <c r="H18" s="41">
        <v>-8493856</v>
      </c>
      <c r="I18" s="12">
        <f t="shared" si="0"/>
        <v>699</v>
      </c>
    </row>
    <row r="19" spans="1:9" s="41" customFormat="1" x14ac:dyDescent="0.25">
      <c r="A19" s="42" t="s">
        <v>21</v>
      </c>
      <c r="B19" s="42" t="s">
        <v>20</v>
      </c>
      <c r="C19" s="70"/>
      <c r="D19" s="70"/>
      <c r="E19" s="70"/>
      <c r="F19" s="70"/>
      <c r="I19" s="12">
        <f t="shared" si="0"/>
        <v>0</v>
      </c>
    </row>
    <row r="20" spans="1:9" s="6" customFormat="1" x14ac:dyDescent="0.25">
      <c r="A20" s="5" t="s">
        <v>19</v>
      </c>
      <c r="B20" s="5" t="s">
        <v>18</v>
      </c>
      <c r="C20" s="71"/>
      <c r="D20" s="70"/>
      <c r="E20" s="70">
        <v>2749995460</v>
      </c>
      <c r="F20" s="70">
        <v>5128011330</v>
      </c>
      <c r="I20" s="12">
        <f t="shared" si="0"/>
        <v>0</v>
      </c>
    </row>
    <row r="21" spans="1:9" s="6" customFormat="1" x14ac:dyDescent="0.25">
      <c r="A21" s="5" t="s">
        <v>17</v>
      </c>
      <c r="B21" s="5" t="s">
        <v>16</v>
      </c>
      <c r="C21" s="70"/>
      <c r="D21" s="70"/>
      <c r="E21" s="70">
        <v>2749995460</v>
      </c>
      <c r="F21" s="70">
        <v>5128011330</v>
      </c>
      <c r="I21" s="12">
        <f t="shared" si="0"/>
        <v>0</v>
      </c>
    </row>
    <row r="22" spans="1:9" s="6" customFormat="1" x14ac:dyDescent="0.25">
      <c r="A22" s="5" t="s">
        <v>15</v>
      </c>
      <c r="B22" s="5" t="s">
        <v>14</v>
      </c>
      <c r="C22" s="70"/>
      <c r="D22" s="70"/>
      <c r="E22" s="70"/>
      <c r="F22" s="70"/>
      <c r="I22" s="12">
        <f t="shared" si="0"/>
        <v>0</v>
      </c>
    </row>
    <row r="23" spans="1:9" s="6" customFormat="1" x14ac:dyDescent="0.25">
      <c r="A23" s="5" t="s">
        <v>13</v>
      </c>
      <c r="B23" s="5" t="s">
        <v>12</v>
      </c>
      <c r="C23" s="70">
        <v>3184973300</v>
      </c>
      <c r="D23" s="70">
        <v>3744370590</v>
      </c>
      <c r="E23" s="70"/>
      <c r="F23" s="70"/>
      <c r="H23" s="6">
        <v>-3184973300</v>
      </c>
      <c r="I23" s="12">
        <f t="shared" si="0"/>
        <v>6369946600</v>
      </c>
    </row>
    <row r="24" spans="1:9" s="6" customFormat="1" x14ac:dyDescent="0.25">
      <c r="A24" s="5" t="s">
        <v>11</v>
      </c>
      <c r="B24" s="5" t="s">
        <v>10</v>
      </c>
      <c r="C24" s="70">
        <v>3184973300</v>
      </c>
      <c r="D24" s="70">
        <v>3744370590</v>
      </c>
      <c r="E24" s="70"/>
      <c r="F24" s="70"/>
      <c r="H24" s="6">
        <v>-3184973300</v>
      </c>
      <c r="I24" s="12">
        <f t="shared" si="0"/>
        <v>6369946600</v>
      </c>
    </row>
    <row r="25" spans="1:9" s="6" customFormat="1" x14ac:dyDescent="0.25">
      <c r="A25" s="5" t="s">
        <v>9</v>
      </c>
      <c r="B25" s="5" t="s">
        <v>8</v>
      </c>
      <c r="C25" s="70"/>
      <c r="D25" s="70"/>
      <c r="E25" s="70"/>
      <c r="F25" s="70"/>
      <c r="I25" s="12">
        <f t="shared" si="0"/>
        <v>0</v>
      </c>
    </row>
    <row r="26" spans="1:9" s="6" customFormat="1" x14ac:dyDescent="0.25">
      <c r="A26" s="5" t="s">
        <v>7</v>
      </c>
      <c r="B26" s="5" t="s">
        <v>6</v>
      </c>
      <c r="C26" s="70">
        <v>-3184973300</v>
      </c>
      <c r="D26" s="70">
        <v>-3744370590</v>
      </c>
      <c r="E26" s="70">
        <v>2749995460</v>
      </c>
      <c r="F26" s="70">
        <v>5128011330</v>
      </c>
      <c r="H26" s="6">
        <v>3184973300</v>
      </c>
      <c r="I26" s="12">
        <f t="shared" si="0"/>
        <v>-6369946600</v>
      </c>
    </row>
    <row r="27" spans="1:9" x14ac:dyDescent="0.25">
      <c r="C27" s="72"/>
      <c r="D27" s="72"/>
      <c r="E27" s="71"/>
      <c r="F27" s="71"/>
    </row>
    <row r="28" spans="1:9" x14ac:dyDescent="0.25">
      <c r="C28" s="12"/>
      <c r="D28" s="12"/>
      <c r="E28" s="12"/>
    </row>
    <row r="29" spans="1:9" x14ac:dyDescent="0.25">
      <c r="C29" s="12"/>
      <c r="D29" s="12"/>
    </row>
    <row r="30" spans="1:9" x14ac:dyDescent="0.25">
      <c r="C30" s="63"/>
      <c r="D30" s="63"/>
    </row>
    <row r="31" spans="1:9" x14ac:dyDescent="0.25">
      <c r="C31" s="63"/>
      <c r="D31" s="63"/>
    </row>
    <row r="32" spans="1:9" x14ac:dyDescent="0.25">
      <c r="C32" s="6"/>
      <c r="D32" s="6"/>
      <c r="E32" s="12"/>
    </row>
    <row r="33" spans="3:5" x14ac:dyDescent="0.25">
      <c r="C33" s="63"/>
      <c r="D33" s="63"/>
    </row>
    <row r="34" spans="3:5" x14ac:dyDescent="0.25">
      <c r="C34" s="63"/>
      <c r="D34" s="63"/>
      <c r="E34" s="12"/>
    </row>
    <row r="35" spans="3:5" x14ac:dyDescent="0.25">
      <c r="C35" s="6"/>
      <c r="D35" s="6"/>
    </row>
    <row r="36" spans="3:5" x14ac:dyDescent="0.25">
      <c r="C36" s="63"/>
      <c r="D36" s="63"/>
    </row>
  </sheetData>
  <mergeCells count="2">
    <mergeCell ref="E1:F1"/>
    <mergeCell ref="C1:D1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workbookViewId="0">
      <selection activeCell="G9" sqref="G9"/>
    </sheetView>
  </sheetViews>
  <sheetFormatPr defaultColWidth="9.1796875" defaultRowHeight="10" x14ac:dyDescent="0.2"/>
  <cols>
    <col min="1" max="1" width="5" style="47" customWidth="1"/>
    <col min="2" max="2" width="35.26953125" style="47" customWidth="1"/>
    <col min="3" max="3" width="9.1796875" style="47"/>
    <col min="4" max="4" width="17.81640625" style="49" customWidth="1"/>
    <col min="5" max="5" width="18.54296875" style="49" customWidth="1"/>
    <col min="6" max="6" width="9.1796875" style="47"/>
    <col min="7" max="7" width="14" style="47" bestFit="1" customWidth="1"/>
    <col min="8" max="16384" width="9.1796875" style="47"/>
  </cols>
  <sheetData>
    <row r="1" spans="1:8" ht="20" x14ac:dyDescent="0.2">
      <c r="A1" s="36" t="s">
        <v>76</v>
      </c>
      <c r="B1" s="36" t="s">
        <v>0</v>
      </c>
      <c r="C1" s="36" t="s">
        <v>88</v>
      </c>
      <c r="D1" s="36" t="s">
        <v>154</v>
      </c>
      <c r="E1" s="36" t="s">
        <v>70</v>
      </c>
    </row>
    <row r="2" spans="1:8" ht="22.5" customHeight="1" x14ac:dyDescent="0.2">
      <c r="A2" s="8" t="s">
        <v>102</v>
      </c>
      <c r="B2" s="5" t="s">
        <v>104</v>
      </c>
      <c r="C2" s="5" t="s">
        <v>55</v>
      </c>
      <c r="D2" s="66">
        <v>60736338426</v>
      </c>
      <c r="E2" s="37">
        <v>57168364623</v>
      </c>
      <c r="F2" s="48"/>
      <c r="G2" s="48">
        <v>60736338426</v>
      </c>
      <c r="H2" s="48">
        <f>D2-G2</f>
        <v>0</v>
      </c>
    </row>
    <row r="3" spans="1:8" ht="21" customHeight="1" x14ac:dyDescent="0.2">
      <c r="A3" s="8" t="s">
        <v>97</v>
      </c>
      <c r="B3" s="5" t="s">
        <v>105</v>
      </c>
      <c r="C3" s="5" t="s">
        <v>56</v>
      </c>
      <c r="D3" s="67">
        <v>-3193466457</v>
      </c>
      <c r="E3" s="13">
        <v>2609338787</v>
      </c>
      <c r="F3" s="48"/>
      <c r="G3" s="48">
        <v>-3193466459</v>
      </c>
      <c r="H3" s="48">
        <f t="shared" ref="H3:H7" si="0">D3-G3</f>
        <v>2</v>
      </c>
    </row>
    <row r="4" spans="1:8" x14ac:dyDescent="0.2">
      <c r="A4" s="8"/>
      <c r="B4" s="5" t="s">
        <v>57</v>
      </c>
      <c r="C4" s="5" t="s">
        <v>58</v>
      </c>
      <c r="D4" s="67"/>
      <c r="E4" s="73"/>
      <c r="F4" s="48"/>
      <c r="G4" s="48"/>
      <c r="H4" s="48">
        <f t="shared" si="0"/>
        <v>0</v>
      </c>
    </row>
    <row r="5" spans="1:8" ht="20" x14ac:dyDescent="0.2">
      <c r="A5" s="9" t="s">
        <v>2</v>
      </c>
      <c r="B5" s="7" t="s">
        <v>106</v>
      </c>
      <c r="C5" s="5" t="s">
        <v>59</v>
      </c>
      <c r="D5" s="68">
        <v>-3193466457</v>
      </c>
      <c r="E5" s="13">
        <v>2609338787</v>
      </c>
      <c r="F5" s="48"/>
      <c r="G5" s="48">
        <v>-3193466459</v>
      </c>
      <c r="H5" s="48">
        <f t="shared" si="0"/>
        <v>2</v>
      </c>
    </row>
    <row r="6" spans="1:8" ht="20" x14ac:dyDescent="0.2">
      <c r="A6" s="9" t="s">
        <v>5</v>
      </c>
      <c r="B6" s="7" t="s">
        <v>107</v>
      </c>
      <c r="C6" s="5" t="s">
        <v>60</v>
      </c>
      <c r="D6" s="67"/>
      <c r="E6" s="73"/>
      <c r="F6" s="48"/>
      <c r="G6" s="48"/>
      <c r="H6" s="48">
        <f t="shared" si="0"/>
        <v>0</v>
      </c>
    </row>
    <row r="7" spans="1:8" ht="23.25" customHeight="1" x14ac:dyDescent="0.2">
      <c r="A7" s="8" t="s">
        <v>103</v>
      </c>
      <c r="B7" s="5" t="s">
        <v>108</v>
      </c>
      <c r="C7" s="5" t="s">
        <v>61</v>
      </c>
      <c r="D7" s="66">
        <v>57542871969</v>
      </c>
      <c r="E7" s="37">
        <v>59777703410</v>
      </c>
      <c r="F7" s="48"/>
      <c r="G7" s="48">
        <v>57542871967</v>
      </c>
      <c r="H7" s="48">
        <f t="shared" si="0"/>
        <v>2</v>
      </c>
    </row>
  </sheetData>
  <conditionalFormatting sqref="D5">
    <cfRule type="expression" dxfId="0" priority="2" stopIfTrue="1">
      <formula>#REF!=1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workbookViewId="0">
      <selection activeCell="I9" sqref="I9"/>
    </sheetView>
  </sheetViews>
  <sheetFormatPr defaultRowHeight="12.5" x14ac:dyDescent="0.25"/>
  <cols>
    <col min="1" max="1" width="4.7265625" customWidth="1"/>
    <col min="2" max="2" width="28.81640625" customWidth="1"/>
    <col min="4" max="4" width="11.26953125" style="1" bestFit="1" customWidth="1"/>
    <col min="5" max="5" width="14" style="1" bestFit="1" customWidth="1"/>
    <col min="6" max="6" width="15.453125" style="1" bestFit="1" customWidth="1"/>
    <col min="7" max="7" width="11.7265625" style="2" bestFit="1" customWidth="1"/>
    <col min="8" max="8" width="12" bestFit="1" customWidth="1"/>
  </cols>
  <sheetData>
    <row r="1" spans="1:9" ht="30" x14ac:dyDescent="0.25">
      <c r="A1" s="3" t="s">
        <v>76</v>
      </c>
      <c r="B1" s="3" t="s">
        <v>71</v>
      </c>
      <c r="C1" s="3" t="s">
        <v>88</v>
      </c>
      <c r="D1" s="3" t="s">
        <v>72</v>
      </c>
      <c r="E1" s="3" t="s">
        <v>73</v>
      </c>
      <c r="F1" s="3" t="s">
        <v>74</v>
      </c>
      <c r="G1" s="3" t="s">
        <v>75</v>
      </c>
    </row>
    <row r="2" spans="1:9" x14ac:dyDescent="0.25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9" s="6" customFormat="1" x14ac:dyDescent="0.25">
      <c r="A3" s="8" t="s">
        <v>102</v>
      </c>
      <c r="B3" s="5" t="s">
        <v>100</v>
      </c>
      <c r="C3" s="5" t="s">
        <v>62</v>
      </c>
      <c r="D3" s="52">
        <v>755737</v>
      </c>
      <c r="E3" s="52"/>
      <c r="F3" s="55">
        <v>39797424999.999992</v>
      </c>
      <c r="G3" s="54">
        <f>F3/$F$22</f>
        <v>0.68424633137099689</v>
      </c>
      <c r="I3" s="51"/>
    </row>
    <row r="4" spans="1:9" ht="13.5" customHeight="1" x14ac:dyDescent="0.25">
      <c r="A4" s="8" t="s">
        <v>2</v>
      </c>
      <c r="B4" s="43" t="s">
        <v>148</v>
      </c>
      <c r="C4" s="5" t="s">
        <v>123</v>
      </c>
      <c r="D4" s="52">
        <v>495737</v>
      </c>
      <c r="E4" s="55">
        <v>25000</v>
      </c>
      <c r="F4" s="55">
        <v>12393425000</v>
      </c>
      <c r="G4" s="54">
        <f>F4/$F$22</f>
        <v>0.21308302206415614</v>
      </c>
      <c r="I4" s="12"/>
    </row>
    <row r="5" spans="1:9" ht="13.5" customHeight="1" x14ac:dyDescent="0.25">
      <c r="A5" s="8" t="s">
        <v>5</v>
      </c>
      <c r="B5" s="43" t="s">
        <v>149</v>
      </c>
      <c r="C5" s="5" t="s">
        <v>133</v>
      </c>
      <c r="D5" s="52">
        <v>260000</v>
      </c>
      <c r="E5" s="55">
        <v>105400</v>
      </c>
      <c r="F5" s="55">
        <v>27404000000</v>
      </c>
      <c r="G5" s="54">
        <f>F5/$F$22</f>
        <v>0.47116330930684092</v>
      </c>
      <c r="I5" s="12"/>
    </row>
    <row r="6" spans="1:9" x14ac:dyDescent="0.25">
      <c r="A6" s="8" t="s">
        <v>97</v>
      </c>
      <c r="B6" s="5" t="s">
        <v>113</v>
      </c>
      <c r="C6" s="5" t="s">
        <v>63</v>
      </c>
      <c r="D6" s="56"/>
      <c r="E6" s="57"/>
      <c r="F6" s="64"/>
      <c r="G6" s="54"/>
    </row>
    <row r="7" spans="1:9" x14ac:dyDescent="0.25">
      <c r="A7" s="8" t="s">
        <v>2</v>
      </c>
      <c r="B7" s="5" t="s">
        <v>136</v>
      </c>
      <c r="C7" s="5" t="s">
        <v>137</v>
      </c>
      <c r="D7" s="56"/>
      <c r="E7" s="57"/>
      <c r="F7" s="64"/>
      <c r="G7" s="54"/>
    </row>
    <row r="8" spans="1:9" x14ac:dyDescent="0.25">
      <c r="A8" s="8" t="s">
        <v>5</v>
      </c>
      <c r="B8" s="5" t="s">
        <v>136</v>
      </c>
      <c r="C8" s="5" t="s">
        <v>138</v>
      </c>
      <c r="D8" s="56"/>
      <c r="E8" s="57"/>
      <c r="F8" s="64"/>
      <c r="G8" s="54"/>
    </row>
    <row r="9" spans="1:9" x14ac:dyDescent="0.25">
      <c r="A9" s="8" t="s">
        <v>103</v>
      </c>
      <c r="B9" s="5" t="s">
        <v>99</v>
      </c>
      <c r="C9" s="5" t="s">
        <v>64</v>
      </c>
      <c r="D9" s="52">
        <v>69000</v>
      </c>
      <c r="E9" s="53"/>
      <c r="F9" s="55">
        <v>6941912920</v>
      </c>
      <c r="G9" s="54">
        <f>F9/$F$22</f>
        <v>0.11935391418432037</v>
      </c>
      <c r="I9" s="51"/>
    </row>
    <row r="10" spans="1:9" ht="13.5" customHeight="1" x14ac:dyDescent="0.25">
      <c r="A10" s="8" t="s">
        <v>2</v>
      </c>
      <c r="B10" s="50" t="s">
        <v>151</v>
      </c>
      <c r="C10" s="40" t="s">
        <v>129</v>
      </c>
      <c r="D10" s="52">
        <v>19000</v>
      </c>
      <c r="E10" s="53">
        <v>100334.68</v>
      </c>
      <c r="F10" s="55">
        <v>1906358920</v>
      </c>
      <c r="G10" s="54">
        <f t="shared" ref="G10:G12" si="0">F10/$F$22</f>
        <v>3.2776469766231761E-2</v>
      </c>
      <c r="I10" s="12"/>
    </row>
    <row r="11" spans="1:9" x14ac:dyDescent="0.25">
      <c r="A11" s="8" t="s">
        <v>5</v>
      </c>
      <c r="B11" s="50" t="s">
        <v>152</v>
      </c>
      <c r="C11" s="40" t="s">
        <v>130</v>
      </c>
      <c r="D11" s="52">
        <v>25000</v>
      </c>
      <c r="E11" s="53">
        <v>100425.82</v>
      </c>
      <c r="F11" s="55">
        <v>2510645499.9999995</v>
      </c>
      <c r="G11" s="54">
        <f t="shared" si="0"/>
        <v>4.3166108680350611E-2</v>
      </c>
      <c r="I11" s="12"/>
    </row>
    <row r="12" spans="1:9" s="11" customFormat="1" ht="13" x14ac:dyDescent="0.3">
      <c r="A12" s="8" t="s">
        <v>134</v>
      </c>
      <c r="B12" s="50" t="s">
        <v>153</v>
      </c>
      <c r="C12" s="40" t="s">
        <v>131</v>
      </c>
      <c r="D12" s="52">
        <v>25000</v>
      </c>
      <c r="E12" s="53">
        <v>100996.34</v>
      </c>
      <c r="F12" s="55">
        <v>2524908500</v>
      </c>
      <c r="G12" s="54">
        <f t="shared" si="0"/>
        <v>4.3411335737737984E-2</v>
      </c>
      <c r="H12"/>
      <c r="I12" s="12"/>
    </row>
    <row r="13" spans="1:9" x14ac:dyDescent="0.25">
      <c r="A13" s="8" t="s">
        <v>135</v>
      </c>
      <c r="B13" s="43"/>
      <c r="C13" s="5" t="s">
        <v>132</v>
      </c>
      <c r="D13" s="44"/>
      <c r="E13" s="44"/>
      <c r="F13" s="55"/>
      <c r="G13" s="54"/>
      <c r="I13" s="51"/>
    </row>
    <row r="14" spans="1:9" x14ac:dyDescent="0.25">
      <c r="A14" s="8" t="s">
        <v>109</v>
      </c>
      <c r="B14" s="5" t="s">
        <v>114</v>
      </c>
      <c r="C14" s="5" t="s">
        <v>65</v>
      </c>
      <c r="D14" s="52"/>
      <c r="E14" s="58"/>
      <c r="F14" s="55"/>
      <c r="G14" s="54"/>
      <c r="I14" s="51"/>
    </row>
    <row r="15" spans="1:9" x14ac:dyDescent="0.25">
      <c r="A15" s="8" t="s">
        <v>2</v>
      </c>
      <c r="B15" s="5" t="s">
        <v>139</v>
      </c>
      <c r="C15" s="5" t="s">
        <v>140</v>
      </c>
      <c r="D15" s="56"/>
      <c r="E15" s="58"/>
      <c r="F15" s="64"/>
      <c r="G15" s="54"/>
      <c r="I15" s="51"/>
    </row>
    <row r="16" spans="1:9" x14ac:dyDescent="0.25">
      <c r="A16" s="8" t="s">
        <v>5</v>
      </c>
      <c r="B16" s="5" t="s">
        <v>141</v>
      </c>
      <c r="C16" s="5" t="s">
        <v>142</v>
      </c>
      <c r="D16" s="59"/>
      <c r="E16" s="59"/>
      <c r="F16" s="64"/>
      <c r="G16" s="54"/>
      <c r="I16" s="51"/>
    </row>
    <row r="17" spans="1:9" x14ac:dyDescent="0.25">
      <c r="A17" s="8" t="s">
        <v>110</v>
      </c>
      <c r="B17" s="5" t="s">
        <v>101</v>
      </c>
      <c r="C17" s="5" t="s">
        <v>66</v>
      </c>
      <c r="D17" s="56"/>
      <c r="E17" s="58"/>
      <c r="F17" s="55">
        <v>290954495</v>
      </c>
      <c r="G17" s="54">
        <f>F17/$F$22</f>
        <v>5.0024479171617538E-3</v>
      </c>
      <c r="I17" s="51"/>
    </row>
    <row r="18" spans="1:9" x14ac:dyDescent="0.25">
      <c r="A18" s="8" t="s">
        <v>2</v>
      </c>
      <c r="B18" s="5" t="s">
        <v>139</v>
      </c>
      <c r="C18" s="5" t="s">
        <v>143</v>
      </c>
      <c r="D18" s="56"/>
      <c r="E18" s="58"/>
      <c r="F18" s="64"/>
      <c r="G18" s="54"/>
      <c r="I18" s="51"/>
    </row>
    <row r="19" spans="1:9" x14ac:dyDescent="0.25">
      <c r="A19" s="8" t="s">
        <v>5</v>
      </c>
      <c r="B19" s="5" t="s">
        <v>144</v>
      </c>
      <c r="C19" s="5" t="s">
        <v>145</v>
      </c>
      <c r="D19" s="56"/>
      <c r="E19" s="58"/>
      <c r="F19" s="64"/>
      <c r="G19" s="54"/>
      <c r="I19" s="51"/>
    </row>
    <row r="20" spans="1:9" x14ac:dyDescent="0.25">
      <c r="A20" s="8" t="s">
        <v>111</v>
      </c>
      <c r="B20" s="5" t="s">
        <v>98</v>
      </c>
      <c r="C20" s="5" t="s">
        <v>67</v>
      </c>
      <c r="D20" s="56"/>
      <c r="E20" s="58"/>
      <c r="F20" s="55">
        <v>1132131226</v>
      </c>
      <c r="G20" s="54">
        <f>F20/$F$22</f>
        <v>1.9464993979410709E-2</v>
      </c>
      <c r="I20" s="51"/>
    </row>
    <row r="21" spans="1:9" ht="13" x14ac:dyDescent="0.3">
      <c r="A21" s="9" t="s">
        <v>2</v>
      </c>
      <c r="B21" s="10" t="s">
        <v>115</v>
      </c>
      <c r="C21" s="10" t="s">
        <v>68</v>
      </c>
      <c r="D21" s="60"/>
      <c r="E21" s="61"/>
      <c r="F21" s="55">
        <v>10000000000</v>
      </c>
      <c r="G21" s="54">
        <f>F21/$F$22</f>
        <v>0.17193231254811012</v>
      </c>
      <c r="I21" s="51"/>
    </row>
    <row r="22" spans="1:9" x14ac:dyDescent="0.25">
      <c r="A22" s="8" t="s">
        <v>112</v>
      </c>
      <c r="B22" s="5" t="s">
        <v>116</v>
      </c>
      <c r="C22" s="5" t="s">
        <v>69</v>
      </c>
      <c r="D22" s="62"/>
      <c r="E22" s="59"/>
      <c r="F22" s="55">
        <v>58162423641</v>
      </c>
      <c r="G22" s="54">
        <f>F22/$F$22</f>
        <v>1</v>
      </c>
      <c r="I22" s="51"/>
    </row>
    <row r="23" spans="1:9" x14ac:dyDescent="0.25">
      <c r="G23" s="46"/>
    </row>
  </sheetData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+4x84kaOLsDR5MoDrT7ysybG7Jk=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hhIFceOkMEwSyfpSXjxTRYXdrjM9oBCPOisDYiE4YE0nHRybdS8vt4k2nOq2895Ys4mokq92
    PpJYH8TECzr4dVGP4uo2Rv8Q8Id1LsRvXUPih3VsfyVNCWhDyz6+osaTRltmtkXZBwLWVsF1
    m7ZM4UtWfzTPiK+PCjw4fjAOkZ0=
  </SignatureValue>
  <KeyInfo>
    <KeyValue>
      <RSAKeyValue>
        <Modulus>
            3grSCl39oR18F2Y+S7DtB6x237HkNFGpLBObZeDC6rpfJ1YFrQ8qHu+gH6Uhl3azL/xpaGYy
            BswwmCnIJRJCNGOVNt/RwB8ccA93OWm1AOsCfMmlFwCHOqDpo+dIc+SIFxQ9eb8rRDz3+Ogd
            eVYA19TmiIKFl0V03ypVnOjZmDs=
          </Modulus>
        <Exponent>AQAB</Exponent>
      </RSAKeyValue>
    </KeyValue>
    <X509Data>
      <X509Certificate>
          MIIGBTCCA+2gAwIBAgIQVAEBAWoEesmD8deBSm4ozDANBgkqhkiG9w0BAQUFADBpMQswCQYD
          VQQGEwJWTjETMBEGA1UEChMKVk5QVCBHcm91cDEeMBwGA1UECxMVVk5QVC1DQSBUcnVzdCBO
          ZXR3b3JrMSUwIwYDVQQDExxWTlBUIENlcnRpZmljYXRpb24gQXV0aG9yaXR5MB4XDTE5MTIx
          MTA4MDkwMFoXDTIyMTIxMTA4MDkwMFowgcsxCzAJBgNVBAYTAlZOMRIwEAYDVQQIDAlIw4Ag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MTAwMTUwNjE5LTA3MzCBnzANBgkqhkiG9w0BAQEFAAOBjQAwgYkCgYEA3grSCl39oR18F2Y+
          S7DtB6x237HkNFGpLBObZeDC6rpfJ1YFrQ8qHu+gH6Uhl3azL/xpaGYyBswwmCnIJRJCNGOV
          Nt/RwB8ccA93OWm1AOsCfMmlFwCHOqDpo+dIc+SIFxQ9eb8rRDz3+OgdeVYA19TmiIKFl0V0
          3ypVnOjZmDsCAwEAAaOCAcgwggHEMHAGCCsGAQUFBwEBBGQwYjAyBggrBgEFBQcwAoYmaHR0
          cDovL3B1Yi52bnB0LWNhLnZuL2NlcnRzL3ZucHRjYS5jZXIwLAYIKwYBBQUHMAGGIGh0dHA6
          Ly9vY3NwLnZucHQtY2Eudm4vcmVzcG9uZGVyMB0GA1UdDgQWBBSMQmeFuErFQFMV5oNlbgKW
          eHOOszAMBgNVHRMBAf8EAjAAMB8GA1UdIwQYMBaAFAZpwNXVAooVjUZ96XziaApVrGqvMGgG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BQADggIBAHVoF2Vicu2XlUa1t95ef8EEWDgzHaOAIaT9JsEyKr1Nep8ODNaMkjd2ouNm3x4q
          J7wJ22L1fPHs1BByrIfzFzQvrwoQaqrIXQKFd//J4gu4Z9YTZM3JxgJa2DC+oM65qyZint4G
          BAdi0RLvjHnaxFr9A/Cvig6pcl0/l0c5JM3NacPrRsr/dlzwGGkMQfxqmNSTTieNoc8q8Rzd
          YUe3VHBWDJPRjSZfi4Gl0xT5JZPUmCDgCXx4uLibPsRnczm1pHXH7hy/jz7LmelNngPw/Ewx
          zmIyMNlp6a1JkB2iArEzsTxCysmhM09xnQUOKrqGNnu8BIOJrdz140RvismA065IFotcw9qv
          kIGyjlZ53pimpuPEmi5nO2Ae168tSzo2JlI7N9QIRm+RPYNfEbTrIZsec5H8DTZpq3qrTEHK
          itUhRX0eabCJPAJU/OALjRleiPVpUefl/QVrEbHvVWNCFH5ZosxNCfTguRmisDSyfvO1Lqu0
          CpHJhDa56jj9eq6SFaAyK7Gv44PMrq8r74zfPuoyJ5Xkp7HQSZ6c2yiJt27zDKOslBVXLrBk
          R1dBAwWzmk8fY9zhuhNOePSxuzw0iYV8AJhk+GmSDEBPJDzMyjiuzI9HIILM4k9MObC9OBuP
          R6mdMpXeoyelw935/6ikG/kt92JjJzZkSih7tRBWslpE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tSTWA4mslFZs44p9elKlG1M8lmE=</DigestValue>
      </Reference>
      <Reference URI="/xl/calcChain.xml?ContentType=application/vnd.openxmlformats-officedocument.spreadsheetml.calcChain+xml">
        <DigestMethod Algorithm="http://www.w3.org/2000/09/xmldsig#sha1"/>
        <DigestValue>CgTV4EB2WisG/MChw2caRE3hbVc=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WPVvxIJ79dyhSDJp4Z03Mu4wFDM=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WPVvxIJ79dyhSDJp4Z03Mu4wFDM=</DigestValue>
      </Reference>
      <Reference URI="/xl/sharedStrings.xml?ContentType=application/vnd.openxmlformats-officedocument.spreadsheetml.sharedStrings+xml">
        <DigestMethod Algorithm="http://www.w3.org/2000/09/xmldsig#sha1"/>
        <DigestValue>dTMQNHZQeHlE7NdecUKMggpjGmE=</DigestValue>
      </Reference>
      <Reference URI="/xl/styles.xml?ContentType=application/vnd.openxmlformats-officedocument.spreadsheetml.styles+xml">
        <DigestMethod Algorithm="http://www.w3.org/2000/09/xmldsig#sha1"/>
        <DigestValue>MoPqM0FzsNmJ6QKlc8Jm+C3KUdk=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book.xml?ContentType=application/vnd.openxmlformats-officedocument.spreadsheetml.sheet.main+xml">
        <DigestMethod Algorithm="http://www.w3.org/2000/09/xmldsig#sha1"/>
        <DigestValue>BvE588imET2VDEezBRLeCJicTcA=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sMPbc8z+9NiaIxf3VWtxtvsFv6A=</DigestValue>
      </Reference>
      <Reference URI="/xl/worksheets/sheet2.xml?ContentType=application/vnd.openxmlformats-officedocument.spreadsheetml.worksheet+xml">
        <DigestMethod Algorithm="http://www.w3.org/2000/09/xmldsig#sha1"/>
        <DigestValue>gaA07iJiohuLpE4SEsgF+UtLEW4=</DigestValue>
      </Reference>
      <Reference URI="/xl/worksheets/sheet3.xml?ContentType=application/vnd.openxmlformats-officedocument.spreadsheetml.worksheet+xml">
        <DigestMethod Algorithm="http://www.w3.org/2000/09/xmldsig#sha1"/>
        <DigestValue>5dMHKWsh6zZeSkl2K+jmXvXC+Sg=</DigestValue>
      </Reference>
      <Reference URI="/xl/worksheets/sheet4.xml?ContentType=application/vnd.openxmlformats-officedocument.spreadsheetml.worksheet+xml">
        <DigestMethod Algorithm="http://www.w3.org/2000/09/xmldsig#sha1"/>
        <DigestValue>VIhHtlLncpVnpZxlaATeRnfoiE8=</DigestValue>
      </Reference>
    </Manifest>
    <SignatureProperties>
      <SignatureProperty Id="idSignatureTime" Target="#idPackageSignature">
        <mdssi:SignatureTime>
          <mdssi:Format>YYYY-MM-DDThh:mm:ssTZD</mdssi:Format>
          <mdssi:Value>2020-03-05T10:18:55Z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Windows User</cp:lastModifiedBy>
  <cp:lastPrinted>2017-07-05T10:47:14Z</cp:lastPrinted>
  <dcterms:created xsi:type="dcterms:W3CDTF">2013-10-21T08:33:10Z</dcterms:created>
  <dcterms:modified xsi:type="dcterms:W3CDTF">2020-03-06T02:41:39Z</dcterms:modified>
</cp:coreProperties>
</file>