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 calcMode="manual"/>
</workbook>
</file>

<file path=xl/calcChain.xml><?xml version="1.0" encoding="utf-8"?>
<calcChain xmlns="http://schemas.openxmlformats.org/spreadsheetml/2006/main">
  <c r="D20" i="2" l="1"/>
  <c r="D21" i="2" s="1"/>
  <c r="D4" i="2"/>
  <c r="D16" i="2"/>
  <c r="D18" i="2" s="1"/>
  <c r="B10" i="4"/>
  <c r="D5" i="2" l="1"/>
  <c r="D9" i="2" s="1"/>
  <c r="D10" i="2" s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<sst xmlns="http://schemas.openxmlformats.org/spreadsheetml/2006/main" count="84" uniqueCount="77">
  <si>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</si>
  <si>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</si>
  <si>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</si>
  <si>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</si>
  <si>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</si>
  <si>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</si>
  <si>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</si>
  <si>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</si>
  <si>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</si>
  <si>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</si>
  <si>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</si>
  <si>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</si>
  <si>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</si>
  <si>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</si>
  <si>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</si>
  <si>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</si>
  <si>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</si>
  <si>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</si>
  <si>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</si>
  <si>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</si>
  <si>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</si>
  <si>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</si>
  <si>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</si>
  <si>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</si>
  <si>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</si>
  <si>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</si>
  <si>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</si>
  <si>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</si>
  <si>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</si>
  <si>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</si>
  <si>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</si>
  <si>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</si>
  <si>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</si>
  <si>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</si>
  <si>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</si>
  <si>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</si>
  <si>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</si>
  <si>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</si>
  <si>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</si>
  <si>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</si>
  <si>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</si>
  <si>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</si>
  <si>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</si>
  <si>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</si>
  <si>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</si>
  <si>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</si>
  <si>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</si>
  <si>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</si>
  <si>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</si>
  <si>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</si>
  <si>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</si>
  <si>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</si>
  <si>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</si>
  <si>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</si>
  <si>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</si>
  <si>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</si>
  <si>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</si>
  <si>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</si>
  <si>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</si>
  <si>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</si>
  <si>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</si>
  <si>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</si>
  <si>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</si>
  <si>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</si>
  <si>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</si>
  <si>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</si>
  <si>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</si>
  <si>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</si>
  <si>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</si>
  <si>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</si>
  <si>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</si>
  <si>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</si>
  <si>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</si>
  <si>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</si>
  <si>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</si>
  <si>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10/12/2019</t>
  </si>
  <si>
    <t>Kỳ báo cáo ngày 17/12/2019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</si>
</sst>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[$-1010000]d/m/yyyy;@"/>
    <numFmt numFmtId="167" formatCode="0.0000"/>
    <numFmt numFmtId="168" formatCode="_-* #,##0.0000\ _₫_-;\-* #,##0.0000\ _₫_-;_-* &quot;-&quot;??\ _₫_-;_-@_-"/>
  </numFmts>
  <fonts count="13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ahoma"/>
      <family val="2"/>
      <charset val="163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0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0" fillId="0" borderId="0" xfId="0" applyAlignment="1"/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0" fillId="0" borderId="0" xfId="0" applyFont="1" applyAlignment="1"/>
    <xf numFmtId="165" fontId="4" fillId="0" borderId="0" xfId="1" applyNumberFormat="1" applyFont="1" applyAlignment="1"/>
    <xf numFmtId="0" fontId="3" fillId="0" borderId="1" xfId="0" applyNumberFormat="1" applyFont="1" applyFill="1" applyBorder="1" applyAlignment="1" applyProtection="1">
      <alignment horizontal="left" wrapText="1"/>
    </xf>
    <xf numFmtId="165" fontId="6" fillId="0" borderId="1" xfId="1" applyNumberFormat="1" applyFont="1" applyBorder="1" applyAlignment="1" applyProtection="1"/>
    <xf numFmtId="165" fontId="6" fillId="0" borderId="1" xfId="1" applyNumberFormat="1" applyFont="1" applyFill="1" applyBorder="1" applyAlignment="1" applyProtection="1"/>
    <xf numFmtId="165" fontId="0" fillId="0" borderId="0" xfId="0" applyNumberFormat="1" applyAlignment="1"/>
    <xf numFmtId="43" fontId="4" fillId="0" borderId="0" xfId="1" applyFont="1" applyAlignment="1"/>
    <xf numFmtId="43" fontId="0" fillId="0" borderId="0" xfId="0" applyNumberFormat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0" fillId="0" borderId="0" xfId="0" applyNumberFormat="1" applyAlignment="1"/>
    <xf numFmtId="2" fontId="0" fillId="0" borderId="0" xfId="0" applyNumberFormat="1" applyFont="1" applyAlignment="1"/>
    <xf numFmtId="167" fontId="0" fillId="0" borderId="0" xfId="0" applyNumberFormat="1" applyAlignment="1"/>
    <xf numFmtId="9" fontId="4" fillId="0" borderId="0" xfId="3" applyFont="1" applyAlignment="1"/>
    <xf numFmtId="166" fontId="7" fillId="0" borderId="1" xfId="0" quotePrefix="1" applyNumberFormat="1" applyFont="1" applyFill="1" applyBorder="1" applyAlignment="1">
      <alignment horizontal="right" vertical="center"/>
    </xf>
    <xf numFmtId="4" fontId="6" fillId="0" borderId="1" xfId="1" applyNumberFormat="1" applyFont="1" applyFill="1" applyBorder="1" applyAlignment="1" applyProtection="1"/>
    <xf numFmtId="43" fontId="6" fillId="0" borderId="1" xfId="1" applyNumberFormat="1" applyFont="1" applyBorder="1" applyAlignment="1" applyProtection="1"/>
    <xf numFmtId="4" fontId="0" fillId="0" borderId="0" xfId="0" applyNumberFormat="1" applyAlignment="1"/>
    <xf numFmtId="10" fontId="6" fillId="0" borderId="1" xfId="3" applyNumberFormat="1" applyFont="1" applyFill="1" applyBorder="1" applyAlignment="1" applyProtection="1"/>
    <xf numFmtId="10" fontId="6" fillId="0" borderId="1" xfId="3" applyNumberFormat="1" applyFont="1" applyBorder="1" applyAlignment="1" applyProtection="1"/>
    <xf numFmtId="164" fontId="0" fillId="0" borderId="0" xfId="0" applyNumberFormat="1" applyAlignment="1"/>
    <xf numFmtId="168" fontId="0" fillId="0" borderId="0" xfId="0" applyNumberFormat="1" applyAlignme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workbookViewId="0">
      <selection activeCell="C10" sqref="C10"/>
    </sheetView>
  </sheetViews>
  <sheetFormatPr defaultRowHeight="15" x14ac:dyDescent="0.25"/>
  <cols>
    <col min="1" max="1" width="4.85546875" style="14" customWidth="1"/>
    <col min="2" max="2" width="9.140625" style="14"/>
    <col min="3" max="3" width="35.85546875" style="14" customWidth="1"/>
    <col min="4" max="4" width="27" style="14" customWidth="1"/>
    <col min="5" max="16384" width="9.140625" style="14"/>
  </cols>
  <sheetData>
    <row r="2" spans="2:4" ht="18.75" x14ac:dyDescent="0.25">
      <c r="B2" s="15" t="s">
        <v>73</v>
      </c>
    </row>
    <row r="3" spans="2:4" x14ac:dyDescent="0.25">
      <c r="C3" s="16" t="s">
        <v>60</v>
      </c>
    </row>
    <row r="4" spans="2:4" x14ac:dyDescent="0.25">
      <c r="C4" s="17" t="s">
        <v>62</v>
      </c>
      <c r="D4" s="32">
        <v>43810</v>
      </c>
    </row>
    <row r="5" spans="2:4" x14ac:dyDescent="0.25">
      <c r="C5" s="17" t="s">
        <v>61</v>
      </c>
      <c r="D5" s="32">
        <v>43816</v>
      </c>
    </row>
    <row r="6" spans="2:4" x14ac:dyDescent="0.25">
      <c r="C6" s="17"/>
    </row>
    <row r="7" spans="2:4" x14ac:dyDescent="0.25">
      <c r="B7" s="14" t="s">
        <v>74</v>
      </c>
      <c r="C7" s="17"/>
    </row>
    <row r="8" spans="2:4" x14ac:dyDescent="0.25">
      <c r="B8" s="14" t="s">
        <v>63</v>
      </c>
      <c r="C8" s="17"/>
    </row>
    <row r="9" spans="2:4" x14ac:dyDescent="0.25">
      <c r="B9" s="14" t="s">
        <v>71</v>
      </c>
      <c r="C9" s="17"/>
    </row>
    <row r="10" spans="2:4" x14ac:dyDescent="0.25">
      <c r="B10" s="14" t="str">
        <f>"Ngày lập báo cáo: "&amp;DAY(D5+1)&amp;"/"&amp;MONTH(D5+1)&amp;"/"&amp;YEAR(D5)</f>
        <v>Ngày lập báo cáo: 18/12/2019</v>
      </c>
    </row>
    <row r="13" spans="2:4" x14ac:dyDescent="0.25">
      <c r="D13" s="18" t="s">
        <v>54</v>
      </c>
    </row>
    <row r="14" spans="2:4" x14ac:dyDescent="0.25">
      <c r="B14" s="19" t="s">
        <v>0</v>
      </c>
      <c r="C14" s="20" t="s">
        <v>48</v>
      </c>
      <c r="D14" s="20" t="s">
        <v>49</v>
      </c>
    </row>
    <row r="15" spans="2:4" ht="30" x14ac:dyDescent="0.25">
      <c r="B15" s="21">
        <v>1</v>
      </c>
      <c r="C15" s="22" t="s">
        <v>70</v>
      </c>
      <c r="D15" s="23" t="s">
        <v>53</v>
      </c>
    </row>
    <row r="16" spans="2:4" x14ac:dyDescent="0.25">
      <c r="B16" s="19"/>
      <c r="C16" s="19"/>
      <c r="D16" s="19"/>
    </row>
    <row r="18" spans="2:4" x14ac:dyDescent="0.25">
      <c r="B18" s="24" t="s">
        <v>50</v>
      </c>
      <c r="C18" s="25" t="s">
        <v>51</v>
      </c>
    </row>
    <row r="19" spans="2:4" x14ac:dyDescent="0.25">
      <c r="C19" s="25" t="s">
        <v>52</v>
      </c>
    </row>
    <row r="24" spans="2:4" x14ac:dyDescent="0.25">
      <c r="C24" s="26" t="s">
        <v>55</v>
      </c>
      <c r="D24" s="26" t="s">
        <v>58</v>
      </c>
    </row>
    <row r="25" spans="2:4" x14ac:dyDescent="0.25">
      <c r="C25" s="26" t="s">
        <v>56</v>
      </c>
      <c r="D25" s="26" t="s">
        <v>59</v>
      </c>
    </row>
    <row r="26" spans="2:4" x14ac:dyDescent="0.25">
      <c r="C26" s="27" t="s">
        <v>57</v>
      </c>
      <c r="D26" s="27" t="s">
        <v>57</v>
      </c>
    </row>
    <row r="32" spans="2:4" x14ac:dyDescent="0.25">
      <c r="D32" s="26"/>
    </row>
    <row r="33" spans="4:4" x14ac:dyDescent="0.25">
      <c r="D33" s="26"/>
    </row>
    <row r="34" spans="4:4" x14ac:dyDescent="0.25">
      <c r="D34" s="27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F15" sqref="F15"/>
    </sheetView>
  </sheetViews>
  <sheetFormatPr defaultRowHeight="15" x14ac:dyDescent="0.25"/>
  <cols>
    <col min="1" max="1" width="5.140625" style="3" customWidth="1"/>
    <col min="2" max="2" width="34.5703125" style="3" customWidth="1"/>
    <col min="3" max="3" width="10.140625" style="3" customWidth="1"/>
    <col min="4" max="5" width="16.28515625" style="7" customWidth="1"/>
    <col min="6" max="6" width="22.140625" style="3" customWidth="1"/>
    <col min="7" max="7" width="15.140625" style="3" bestFit="1" customWidth="1"/>
    <col min="8" max="8" width="14.28515625" style="28" bestFit="1" customWidth="1"/>
    <col min="9" max="16384" width="9.140625" style="3"/>
  </cols>
  <sheetData>
    <row r="1" spans="1:8" ht="22.5" x14ac:dyDescent="0.25">
      <c r="A1" s="2" t="s">
        <v>0</v>
      </c>
      <c r="B1" s="2" t="s">
        <v>1</v>
      </c>
      <c r="C1" s="2" t="s">
        <v>24</v>
      </c>
      <c r="D1" s="2" t="s">
        <v>76</v>
      </c>
      <c r="E1" s="2" t="s">
        <v>75</v>
      </c>
    </row>
    <row r="2" spans="1:8" s="6" customFormat="1" x14ac:dyDescent="0.25">
      <c r="A2" s="4" t="s">
        <v>2</v>
      </c>
      <c r="B2" s="1" t="s">
        <v>3</v>
      </c>
      <c r="C2" s="5" t="s">
        <v>25</v>
      </c>
      <c r="D2" s="8"/>
      <c r="E2" s="8"/>
      <c r="H2" s="29"/>
    </row>
    <row r="3" spans="1:8" x14ac:dyDescent="0.25">
      <c r="A3" s="4" t="s">
        <v>4</v>
      </c>
      <c r="B3" s="1" t="s">
        <v>5</v>
      </c>
      <c r="C3" s="5" t="s">
        <v>26</v>
      </c>
      <c r="D3" s="10"/>
      <c r="E3" s="10"/>
    </row>
    <row r="4" spans="1:8" x14ac:dyDescent="0.25">
      <c r="A4" s="4"/>
      <c r="B4" s="1" t="s">
        <v>64</v>
      </c>
      <c r="C4" s="5" t="s">
        <v>27</v>
      </c>
      <c r="D4" s="10">
        <f>+E7</f>
        <v>61985325173</v>
      </c>
      <c r="E4" s="10">
        <v>61553961261</v>
      </c>
      <c r="G4" s="13"/>
      <c r="H4" s="7"/>
    </row>
    <row r="5" spans="1:8" x14ac:dyDescent="0.25">
      <c r="A5" s="4"/>
      <c r="B5" s="1" t="s">
        <v>65</v>
      </c>
      <c r="C5" s="5" t="s">
        <v>28</v>
      </c>
      <c r="D5" s="33">
        <f>+E8</f>
        <v>12397.06</v>
      </c>
      <c r="E5" s="33">
        <v>12310.79</v>
      </c>
      <c r="G5" s="13"/>
    </row>
    <row r="6" spans="1:8" x14ac:dyDescent="0.25">
      <c r="A6" s="4" t="s">
        <v>6</v>
      </c>
      <c r="B6" s="1" t="s">
        <v>7</v>
      </c>
      <c r="C6" s="5" t="s">
        <v>29</v>
      </c>
      <c r="D6" s="10"/>
      <c r="E6" s="10"/>
      <c r="G6" s="13"/>
    </row>
    <row r="7" spans="1:8" x14ac:dyDescent="0.25">
      <c r="A7" s="4"/>
      <c r="B7" s="1" t="s">
        <v>64</v>
      </c>
      <c r="C7" s="5" t="s">
        <v>30</v>
      </c>
      <c r="D7" s="10">
        <v>61613178377</v>
      </c>
      <c r="E7" s="10">
        <v>61985325173</v>
      </c>
      <c r="F7" s="11"/>
      <c r="G7" s="13"/>
      <c r="H7" s="30"/>
    </row>
    <row r="8" spans="1:8" x14ac:dyDescent="0.25">
      <c r="A8" s="4"/>
      <c r="B8" s="1" t="s">
        <v>65</v>
      </c>
      <c r="C8" s="5" t="s">
        <v>31</v>
      </c>
      <c r="D8" s="33">
        <v>12322.63</v>
      </c>
      <c r="E8" s="33">
        <v>12397.06</v>
      </c>
      <c r="F8" s="12"/>
      <c r="G8" s="13"/>
    </row>
    <row r="9" spans="1:8" ht="21" x14ac:dyDescent="0.25">
      <c r="A9" s="4" t="s">
        <v>8</v>
      </c>
      <c r="B9" s="1" t="s">
        <v>72</v>
      </c>
      <c r="C9" s="5" t="s">
        <v>32</v>
      </c>
      <c r="D9" s="34">
        <f>D8-D5</f>
        <v>-74.430000000000291</v>
      </c>
      <c r="E9" s="34">
        <v>86.269999999998618</v>
      </c>
      <c r="F9" s="35"/>
      <c r="G9" s="13"/>
    </row>
    <row r="10" spans="1:8" ht="21" x14ac:dyDescent="0.25">
      <c r="A10" s="4"/>
      <c r="B10" s="1" t="s">
        <v>66</v>
      </c>
      <c r="C10" s="5" t="s">
        <v>33</v>
      </c>
      <c r="D10" s="34">
        <f>D9</f>
        <v>-74.430000000000291</v>
      </c>
      <c r="E10" s="34">
        <v>86.269999999998618</v>
      </c>
      <c r="G10" s="13"/>
    </row>
    <row r="11" spans="1:8" ht="21" x14ac:dyDescent="0.25">
      <c r="A11" s="4"/>
      <c r="B11" s="1" t="s">
        <v>67</v>
      </c>
      <c r="C11" s="5" t="s">
        <v>34</v>
      </c>
      <c r="D11" s="10"/>
      <c r="E11" s="10"/>
      <c r="G11" s="13"/>
    </row>
    <row r="12" spans="1:8" ht="21" x14ac:dyDescent="0.25">
      <c r="A12" s="4" t="s">
        <v>9</v>
      </c>
      <c r="B12" s="1" t="s">
        <v>10</v>
      </c>
      <c r="C12" s="5" t="s">
        <v>44</v>
      </c>
      <c r="D12" s="10"/>
      <c r="E12" s="10"/>
      <c r="G12" s="13"/>
    </row>
    <row r="13" spans="1:8" x14ac:dyDescent="0.25">
      <c r="A13" s="4"/>
      <c r="B13" s="1" t="s">
        <v>11</v>
      </c>
      <c r="C13" s="5" t="s">
        <v>35</v>
      </c>
      <c r="D13" s="10">
        <v>64200046916</v>
      </c>
      <c r="E13" s="10">
        <v>64200046916</v>
      </c>
      <c r="F13" s="11"/>
      <c r="G13" s="13"/>
    </row>
    <row r="14" spans="1:8" x14ac:dyDescent="0.25">
      <c r="A14" s="4"/>
      <c r="B14" s="1" t="s">
        <v>12</v>
      </c>
      <c r="C14" s="5" t="s">
        <v>36</v>
      </c>
      <c r="D14" s="10">
        <v>54783988734</v>
      </c>
      <c r="E14" s="10">
        <v>54783988734</v>
      </c>
      <c r="F14" s="11"/>
      <c r="G14" s="13"/>
    </row>
    <row r="15" spans="1:8" ht="31.5" x14ac:dyDescent="0.25">
      <c r="A15" s="4" t="s">
        <v>13</v>
      </c>
      <c r="B15" s="1" t="s">
        <v>68</v>
      </c>
      <c r="C15" s="5" t="s">
        <v>37</v>
      </c>
      <c r="D15" s="10"/>
      <c r="E15" s="10"/>
      <c r="G15" s="13"/>
    </row>
    <row r="16" spans="1:8" x14ac:dyDescent="0.25">
      <c r="A16" s="4" t="s">
        <v>14</v>
      </c>
      <c r="B16" s="1" t="s">
        <v>5</v>
      </c>
      <c r="C16" s="5" t="s">
        <v>45</v>
      </c>
      <c r="D16" s="10">
        <f>E17</f>
        <v>6990</v>
      </c>
      <c r="E16" s="10">
        <v>7390</v>
      </c>
      <c r="G16" s="13"/>
    </row>
    <row r="17" spans="1:8" x14ac:dyDescent="0.25">
      <c r="A17" s="4" t="s">
        <v>15</v>
      </c>
      <c r="B17" s="1" t="s">
        <v>16</v>
      </c>
      <c r="C17" s="5" t="s">
        <v>38</v>
      </c>
      <c r="D17" s="10">
        <v>6800</v>
      </c>
      <c r="E17" s="10">
        <v>6990</v>
      </c>
      <c r="G17" s="13"/>
    </row>
    <row r="18" spans="1:8" ht="21" x14ac:dyDescent="0.25">
      <c r="A18" s="4" t="s">
        <v>18</v>
      </c>
      <c r="B18" s="1" t="s">
        <v>17</v>
      </c>
      <c r="C18" s="5" t="s">
        <v>39</v>
      </c>
      <c r="D18" s="36">
        <f>(D17-D16)/D16</f>
        <v>-2.7181688125894134E-2</v>
      </c>
      <c r="E18" s="37">
        <v>-5.4127198917456022E-2</v>
      </c>
      <c r="G18" s="13"/>
    </row>
    <row r="19" spans="1:8" ht="31.5" x14ac:dyDescent="0.25">
      <c r="A19" s="4" t="s">
        <v>21</v>
      </c>
      <c r="B19" s="1" t="s">
        <v>69</v>
      </c>
      <c r="C19" s="5" t="s">
        <v>40</v>
      </c>
      <c r="D19" s="10"/>
      <c r="E19" s="10"/>
      <c r="G19" s="13"/>
      <c r="H19" s="31"/>
    </row>
    <row r="20" spans="1:8" x14ac:dyDescent="0.25">
      <c r="A20" s="4"/>
      <c r="B20" s="1" t="s">
        <v>19</v>
      </c>
      <c r="C20" s="5" t="s">
        <v>46</v>
      </c>
      <c r="D20" s="34">
        <f>D17-D8</f>
        <v>-5522.6299999999992</v>
      </c>
      <c r="E20" s="34">
        <v>-5407.0599999999995</v>
      </c>
      <c r="F20" s="38"/>
      <c r="G20" s="13"/>
    </row>
    <row r="21" spans="1:8" ht="21" x14ac:dyDescent="0.25">
      <c r="A21" s="4"/>
      <c r="B21" s="1" t="s">
        <v>20</v>
      </c>
      <c r="C21" s="5" t="s">
        <v>41</v>
      </c>
      <c r="D21" s="37">
        <f>D20/D8</f>
        <v>-0.44816974947718136</v>
      </c>
      <c r="E21" s="37">
        <v>-0.43615663713816016</v>
      </c>
      <c r="F21" s="39"/>
      <c r="G21" s="13"/>
    </row>
    <row r="22" spans="1:8" ht="21" x14ac:dyDescent="0.25">
      <c r="A22" s="4" t="s">
        <v>23</v>
      </c>
      <c r="B22" s="1" t="s">
        <v>22</v>
      </c>
      <c r="C22" s="5" t="s">
        <v>42</v>
      </c>
      <c r="D22" s="9"/>
      <c r="E22" s="9"/>
      <c r="G22" s="13"/>
    </row>
    <row r="23" spans="1:8" x14ac:dyDescent="0.25">
      <c r="A23" s="4"/>
      <c r="B23" s="1" t="s">
        <v>11</v>
      </c>
      <c r="C23" s="5" t="s">
        <v>47</v>
      </c>
      <c r="D23" s="9">
        <v>9900</v>
      </c>
      <c r="E23" s="9">
        <v>9900</v>
      </c>
      <c r="G23" s="13"/>
    </row>
    <row r="24" spans="1:8" s="6" customFormat="1" x14ac:dyDescent="0.25">
      <c r="A24" s="4"/>
      <c r="B24" s="1" t="s">
        <v>12</v>
      </c>
      <c r="C24" s="5" t="s">
        <v>43</v>
      </c>
      <c r="D24" s="9">
        <v>5600</v>
      </c>
      <c r="E24" s="9">
        <v>5600</v>
      </c>
      <c r="G24" s="13"/>
      <c r="H24" s="2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QX6EnLB/vBaSHLVpb3LU+ZEMZ24=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rWs8mABikDbW47zag+CRZM/39uw=</DigestValue>
    </Reference>
  </SignedInfo>
  <SignatureValue>e4V6bqmIYJtQRRqXxfAM7Z0vKHR9UPGq5g9RIUFyELIEDgsuttNEwl/q+l+LiVasu992dWjtsRM0
zcUHFHH4izGAbB3ZtCf0uQoFuK8VFvyViePsr7BHS5UovmUVbC8aMugbfbdeA68RF1UaUI1pNIFf
WzGvvsljxiHCFz5GDeY=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r//N9SXSQJxdTSjRh4wQdazxgEU=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mRd9FzAVt2ba9OWv0N5PEZebQ9U=</DigestValue>
      </Reference>
      <Reference URI="/xl/worksheets/sheet1.xml?ContentType=application/vnd.openxmlformats-officedocument.spreadsheetml.worksheet+xml">
        <DigestMethod Algorithm="http://www.w3.org/2000/09/xmldsig#sha1"/>
        <DigestValue>Oy3W8Te1X4Z7DZsZEislE5nT7TY=</DigestValue>
      </Reference>
      <Reference URI="/xl/calcChain.xml?ContentType=application/vnd.openxmlformats-officedocument.spreadsheetml.calcChain+xml">
        <DigestMethod Algorithm="http://www.w3.org/2000/09/xmldsig#sha1"/>
        <DigestValue>BDFRWeejx2dOmca5mGvb0UuHXig=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66SDR9TzRUi0N5kjMVYT+Xa7ebQ=</DigestValue>
      </Reference>
      <Reference URI="/xl/styles.xml?ContentType=application/vnd.openxmlformats-officedocument.spreadsheetml.styles+xml">
        <DigestMethod Algorithm="http://www.w3.org/2000/09/xmldsig#sha1"/>
        <DigestValue>sVXc+KIxj/PTnsSArqtUbCeIRk4=</DigestValue>
      </Reference>
      <Reference URI="/xl/workbook.xml?ContentType=application/vnd.openxmlformats-officedocument.spreadsheetml.sheet.main+xml">
        <DigestMethod Algorithm="http://www.w3.org/2000/09/xmldsig#sha1"/>
        <DigestValue>IrUd2VIiqhk1CoGBgJo/VptEejk=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2019-12-18T09:10:37Z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2019-12-18T09:10:37Z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hongvm1</cp:lastModifiedBy>
  <cp:lastPrinted>2018-06-13T08:09:36Z</cp:lastPrinted>
  <dcterms:created xsi:type="dcterms:W3CDTF">2013-07-12T02:32:39Z</dcterms:created>
  <dcterms:modified xsi:type="dcterms:W3CDTF">2019-12-18T09:09:11Z</dcterms:modified>
</cp:coreProperties>
</file>