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7755"/>
  </bookViews>
  <sheets>
    <sheet name="Tong quat" sheetId="4" r:id="rId1"/>
    <sheet name="DangHD_06123" sheetId="2" r:id="rId2"/>
  </sheets>
  <definedNames>
    <definedName name="OLE_LINK1" localSheetId="1">DangHD_06123!$A$1</definedName>
  </definedNames>
  <calcPr calcId="145621" calcMode="manual"/>
</workbook>
</file>

<file path=xl/calcChain.xml><?xml version="1.0" encoding="utf-8"?>
<calcChain xmlns="http://schemas.openxmlformats.org/spreadsheetml/2006/main">
  <c r="D5" i="4" l="1"/>
  <c r="D20" i="2"/>
  <c r="D21" i="2" s="1"/>
  <c r="D16" i="2"/>
  <c r="D18" i="2" s="1"/>
  <c r="D5" i="2"/>
  <c r="D9" i="2" s="1"/>
  <c r="D10" i="2" s="1"/>
  <c r="D4" i="2"/>
  <c r="B10" i="4" l="1"/>
</calcChain>
</file>

<file path=xl/sharedStrings.xml><?xml version="1.0" encoding="utf-8"?>
<sst xmlns="http://schemas.openxmlformats.org/spreadsheetml/2006/main" count="84" uniqueCount="77">
  <si>
    <t>STT</t>
  </si>
  <si>
    <t>CHỈ TIÊU</t>
  </si>
  <si>
    <t>A</t>
  </si>
  <si>
    <t>Giá trị tài sản ròng</t>
  </si>
  <si>
    <t>A.1</t>
  </si>
  <si>
    <t>Giá trị đầu kỳ</t>
  </si>
  <si>
    <t>A.2</t>
  </si>
  <si>
    <t>Giá trị tài sản ròng cuối kỳ</t>
  </si>
  <si>
    <t>A.3</t>
  </si>
  <si>
    <t>A4</t>
  </si>
  <si>
    <t>Giá trị tài sản ròng cao nhất/thấp nhất trong vòng 52 tuần gần nhất</t>
  </si>
  <si>
    <t>Giá trị cao nhất (VND)*</t>
  </si>
  <si>
    <t>Giá trị thấp nhất (VND)*</t>
  </si>
  <si>
    <t>B</t>
  </si>
  <si>
    <t>B1</t>
  </si>
  <si>
    <t>B2</t>
  </si>
  <si>
    <t>Giá trị cuối kỳ</t>
  </si>
  <si>
    <t>Thay đổi giá trị thị trường trong kỳ so với kỳ trước</t>
  </si>
  <si>
    <t>B3</t>
  </si>
  <si>
    <t>Chênh lệch tuyệt đối (VND)*</t>
  </si>
  <si>
    <t>Chênh lệch tương đối (mức độ chiết khấu (-)/thặng dư (+))*</t>
  </si>
  <si>
    <t>B4</t>
  </si>
  <si>
    <t>Giá trị thị trường cao nhất/thấp nhất trong vòng 52 tuần gần nhất</t>
  </si>
  <si>
    <t>B5</t>
  </si>
  <si>
    <t>MÃ CHỈ TIÊU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</si>
  <si>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</si>
  <si>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</si>
  <si>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</si>
  <si>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</si>
  <si>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</si>
  <si>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</si>
  <si>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</si>
  <si>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</si>
  <si>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</si>
  <si>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</si>
  <si>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2111</t>
  </si>
  <si>
    <t>2112</t>
  </si>
  <si>
    <t>2114</t>
  </si>
  <si>
    <t>2116</t>
  </si>
  <si>
    <t>2117</t>
  </si>
  <si>
    <t>2118</t>
  </si>
  <si>
    <t>2120</t>
  </si>
  <si>
    <t>2121</t>
  </si>
  <si>
    <t>2123</t>
  </si>
  <si>
    <t>2110</t>
  </si>
  <si>
    <t>2115</t>
  </si>
  <si>
    <t>2119</t>
  </si>
  <si>
    <t>2122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</si>
  <si>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</si>
  <si>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</si>
  <si>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</si>
  <si>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</si>
  <si>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</si>
  <si>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DangHD_06123</t>
  </si>
  <si>
    <t>Thông tư số 228/2012/TT-BTC, Phụ lục số 25</t>
  </si>
  <si>
    <t>Đại diện có thẩm quyền</t>
  </si>
  <si>
    <t>ngân hàng giám sát</t>
  </si>
  <si>
    <t>(Ký, ghi rõ họ tên và đóng dấu)</t>
  </si>
  <si>
    <t>(Tổng) Giám đốc</t>
  </si>
  <si>
    <t>Công ty quản lý quỹ</t>
  </si>
  <si>
    <t>(Tuần)</t>
  </si>
  <si>
    <t xml:space="preserve">Đến ngày: </t>
  </si>
  <si>
    <t xml:space="preserve">Từ ngày: </t>
  </si>
  <si>
    <t xml:space="preserve">Ngân hàng giám sát:  Ngân hàng TMCP Đầu tư và Phát triển VN-CN Hà Thành </t>
  </si>
  <si>
    <t>của quỹ</t>
  </si>
  <si>
    <t>của một chứng chỉ quỹ</t>
  </si>
  <si>
    <t>Thay đổi do các hoạt động liên quan đến đầu tư của quỹ trong kỳ</t>
  </si>
  <si>
    <t xml:space="preserve">Thay đổi do việc phân phối thu nhập của quỹ cho các nhà đầu tư trong kỳ </t>
  </si>
  <si>
    <t>Giá trị thị trường (giá đóng cửa cuối phiên giao dịch trong ngày báo cáo) của một chứng chỉ quỹ</t>
  </si>
  <si>
    <t>Chênh lệch giữa giá thị trường của một chứng chỉ quỹ và giá trị tài sản ròng trên một chứng chỉ quỹ</t>
  </si>
  <si>
    <t>Đối với quỹ đầu tư bất động sản đang hoạt động</t>
  </si>
  <si>
    <t>Quỹ đầu tư bất động sản: Quỹ đầu tư bất động sản Techcom Việt Nam</t>
  </si>
  <si>
    <t>Thay đổi giá trị tài sản ròng trên một chứng chỉ quỹ trong kỳ, trong đó</t>
  </si>
  <si>
    <t>GIÁ TRỊ TÀI SẢN RÒNG QUỸ ĐẦU TƯ BẤT ĐỘNG SẢN</t>
  </si>
  <si>
    <t>Công ty quản lý quỹ: Công ty cổ phần Quản lý Quỹ Kỹ Thương</t>
  </si>
  <si>
    <t>Kỳ báo cáo ngày 03/09/2019</t>
  </si>
  <si>
    <t>Kỳ báo cáo ngày 10/09/2019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</si>
</sst>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[$-1010000]d/m/yyyy;@"/>
    <numFmt numFmtId="167" formatCode="0.0000"/>
    <numFmt numFmtId="168" formatCode="#,##0.000"/>
    <numFmt numFmtId="169" formatCode="_-* #,##0.0000\ _₫_-;\-* #,##0.0000\ _₫_-;_-* &quot;-&quot;??\ _₫_-;_-@_-"/>
  </numFmts>
  <fonts count="13" x14ac:knownFonts="1"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8"/>
      <name val="Tahoma"/>
      <family val="2"/>
      <charset val="16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Tahoma"/>
      <family val="2"/>
      <charset val="163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41">
    <xf numFmtId="0" fontId="0" fillId="0" borderId="0" xfId="0"/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wrapText="1"/>
    </xf>
    <xf numFmtId="0" fontId="0" fillId="0" borderId="0" xfId="0" applyAlignment="1"/>
    <xf numFmtId="49" fontId="2" fillId="0" borderId="1" xfId="0" applyNumberFormat="1" applyFont="1" applyFill="1" applyBorder="1" applyAlignment="1" applyProtection="1">
      <alignment horizontal="left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0" fillId="0" borderId="0" xfId="0" applyFont="1" applyAlignment="1"/>
    <xf numFmtId="165" fontId="4" fillId="0" borderId="0" xfId="1" applyNumberFormat="1" applyFont="1" applyAlignment="1"/>
    <xf numFmtId="0" fontId="3" fillId="0" borderId="1" xfId="0" applyNumberFormat="1" applyFont="1" applyFill="1" applyBorder="1" applyAlignment="1" applyProtection="1">
      <alignment horizontal="left" wrapText="1"/>
    </xf>
    <xf numFmtId="165" fontId="6" fillId="0" borderId="1" xfId="1" applyNumberFormat="1" applyFont="1" applyBorder="1" applyAlignment="1" applyProtection="1"/>
    <xf numFmtId="165" fontId="6" fillId="0" borderId="1" xfId="1" applyNumberFormat="1" applyFont="1" applyFill="1" applyBorder="1" applyAlignment="1" applyProtection="1"/>
    <xf numFmtId="165" fontId="0" fillId="0" borderId="0" xfId="0" applyNumberFormat="1" applyAlignment="1"/>
    <xf numFmtId="43" fontId="4" fillId="0" borderId="0" xfId="1" applyFont="1" applyAlignment="1"/>
    <xf numFmtId="43" fontId="0" fillId="0" borderId="0" xfId="0" applyNumberFormat="1" applyAlignment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5" fillId="0" borderId="1" xfId="2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2" fontId="0" fillId="0" borderId="0" xfId="0" applyNumberFormat="1" applyAlignment="1"/>
    <xf numFmtId="2" fontId="0" fillId="0" borderId="0" xfId="0" applyNumberFormat="1" applyFont="1" applyAlignment="1"/>
    <xf numFmtId="167" fontId="0" fillId="0" borderId="0" xfId="0" applyNumberFormat="1" applyAlignment="1"/>
    <xf numFmtId="9" fontId="4" fillId="0" borderId="0" xfId="3" applyFont="1" applyAlignment="1"/>
    <xf numFmtId="166" fontId="7" fillId="0" borderId="1" xfId="0" quotePrefix="1" applyNumberFormat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 applyProtection="1"/>
    <xf numFmtId="168" fontId="0" fillId="0" borderId="0" xfId="0" applyNumberFormat="1" applyAlignment="1"/>
    <xf numFmtId="43" fontId="6" fillId="0" borderId="1" xfId="1" applyNumberFormat="1" applyFont="1" applyBorder="1" applyAlignment="1" applyProtection="1"/>
    <xf numFmtId="4" fontId="0" fillId="0" borderId="0" xfId="0" applyNumberFormat="1" applyAlignment="1"/>
    <xf numFmtId="10" fontId="6" fillId="0" borderId="1" xfId="3" applyNumberFormat="1" applyFont="1" applyFill="1" applyBorder="1" applyAlignment="1" applyProtection="1"/>
    <xf numFmtId="10" fontId="6" fillId="0" borderId="1" xfId="3" applyNumberFormat="1" applyFont="1" applyBorder="1" applyAlignment="1" applyProtection="1"/>
    <xf numFmtId="164" fontId="0" fillId="0" borderId="0" xfId="0" applyNumberFormat="1" applyAlignment="1"/>
    <xf numFmtId="169" fontId="0" fillId="0" borderId="0" xfId="0" applyNumberFormat="1" applyAlignme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34"/>
  <sheetViews>
    <sheetView tabSelected="1" workbookViewId="0">
      <selection activeCell="D7" sqref="D7"/>
    </sheetView>
  </sheetViews>
  <sheetFormatPr defaultRowHeight="15" x14ac:dyDescent="0.25"/>
  <cols>
    <col min="1" max="1" width="4.85546875" style="14" customWidth="1"/>
    <col min="2" max="2" width="9.140625" style="14"/>
    <col min="3" max="3" width="35.85546875" style="14" customWidth="1"/>
    <col min="4" max="4" width="27" style="14" customWidth="1"/>
    <col min="5" max="16384" width="9.140625" style="14"/>
  </cols>
  <sheetData>
    <row r="2" spans="2:4" ht="18.75" x14ac:dyDescent="0.25">
      <c r="B2" s="15" t="s">
        <v>73</v>
      </c>
    </row>
    <row r="3" spans="2:4" x14ac:dyDescent="0.25">
      <c r="C3" s="16" t="s">
        <v>60</v>
      </c>
    </row>
    <row r="4" spans="2:4" x14ac:dyDescent="0.25">
      <c r="C4" s="17" t="s">
        <v>62</v>
      </c>
      <c r="D4" s="32">
        <v>43712</v>
      </c>
    </row>
    <row r="5" spans="2:4" x14ac:dyDescent="0.25">
      <c r="C5" s="17" t="s">
        <v>61</v>
      </c>
      <c r="D5" s="32">
        <f>+D4+6</f>
        <v>43718</v>
      </c>
    </row>
    <row r="6" spans="2:4" x14ac:dyDescent="0.25">
      <c r="C6" s="17"/>
    </row>
    <row r="7" spans="2:4" x14ac:dyDescent="0.25">
      <c r="B7" s="14" t="s">
        <v>74</v>
      </c>
      <c r="C7" s="17"/>
    </row>
    <row r="8" spans="2:4" x14ac:dyDescent="0.25">
      <c r="B8" s="14" t="s">
        <v>63</v>
      </c>
      <c r="C8" s="17"/>
    </row>
    <row r="9" spans="2:4" x14ac:dyDescent="0.25">
      <c r="B9" s="14" t="s">
        <v>71</v>
      </c>
      <c r="C9" s="17"/>
    </row>
    <row r="10" spans="2:4" x14ac:dyDescent="0.25">
      <c r="B10" s="14" t="str">
        <f>"Ngày lập báo cáo: "&amp;DAY(D5+1)&amp;"/"&amp;MONTH(D5+1)&amp;"/"&amp;YEAR(D5)</f>
        <v>Ngày lập báo cáo: 11/9/2019</v>
      </c>
    </row>
    <row r="13" spans="2:4" x14ac:dyDescent="0.25">
      <c r="D13" s="18" t="s">
        <v>54</v>
      </c>
    </row>
    <row r="14" spans="2:4" x14ac:dyDescent="0.25">
      <c r="B14" s="19" t="s">
        <v>0</v>
      </c>
      <c r="C14" s="20" t="s">
        <v>48</v>
      </c>
      <c r="D14" s="20" t="s">
        <v>49</v>
      </c>
    </row>
    <row r="15" spans="2:4" ht="30" x14ac:dyDescent="0.25">
      <c r="B15" s="21">
        <v>1</v>
      </c>
      <c r="C15" s="22" t="s">
        <v>70</v>
      </c>
      <c r="D15" s="23" t="s">
        <v>53</v>
      </c>
    </row>
    <row r="16" spans="2:4" x14ac:dyDescent="0.25">
      <c r="B16" s="19"/>
      <c r="C16" s="19"/>
      <c r="D16" s="19"/>
    </row>
    <row r="18" spans="2:4" x14ac:dyDescent="0.25">
      <c r="B18" s="24" t="s">
        <v>50</v>
      </c>
      <c r="C18" s="25" t="s">
        <v>51</v>
      </c>
    </row>
    <row r="19" spans="2:4" x14ac:dyDescent="0.25">
      <c r="C19" s="25" t="s">
        <v>52</v>
      </c>
    </row>
    <row r="24" spans="2:4" x14ac:dyDescent="0.25">
      <c r="C24" s="26" t="s">
        <v>55</v>
      </c>
      <c r="D24" s="26" t="s">
        <v>58</v>
      </c>
    </row>
    <row r="25" spans="2:4" x14ac:dyDescent="0.25">
      <c r="C25" s="26" t="s">
        <v>56</v>
      </c>
      <c r="D25" s="26" t="s">
        <v>59</v>
      </c>
    </row>
    <row r="26" spans="2:4" x14ac:dyDescent="0.25">
      <c r="C26" s="27" t="s">
        <v>57</v>
      </c>
      <c r="D26" s="27" t="s">
        <v>57</v>
      </c>
    </row>
    <row r="32" spans="2:4" x14ac:dyDescent="0.25">
      <c r="D32" s="26"/>
    </row>
    <row r="33" spans="4:4" x14ac:dyDescent="0.25">
      <c r="D33" s="26"/>
    </row>
    <row r="34" spans="4:4" x14ac:dyDescent="0.25">
      <c r="D34" s="27"/>
    </row>
  </sheetData>
  <hyperlinks>
    <hyperlink ref="D15" location="DangHD_06123!A1" display="DangHD_06123"/>
  </hyperlinks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C15" sqref="C15"/>
    </sheetView>
  </sheetViews>
  <sheetFormatPr defaultRowHeight="15" x14ac:dyDescent="0.25"/>
  <cols>
    <col min="1" max="1" width="5.140625" style="3" customWidth="1"/>
    <col min="2" max="2" width="34.5703125" style="3" customWidth="1"/>
    <col min="3" max="3" width="10.140625" style="3" customWidth="1"/>
    <col min="4" max="5" width="16.28515625" style="7" customWidth="1"/>
    <col min="6" max="6" width="22.140625" style="3" customWidth="1"/>
    <col min="7" max="7" width="13.42578125" style="3" customWidth="1"/>
    <col min="8" max="8" width="14.28515625" style="28" bestFit="1" customWidth="1"/>
    <col min="9" max="16384" width="9.140625" style="3"/>
  </cols>
  <sheetData>
    <row r="1" spans="1:8" ht="22.5" x14ac:dyDescent="0.25">
      <c r="A1" s="2" t="s">
        <v>0</v>
      </c>
      <c r="B1" s="2" t="s">
        <v>1</v>
      </c>
      <c r="C1" s="2" t="s">
        <v>24</v>
      </c>
      <c r="D1" s="2" t="s">
        <v>76</v>
      </c>
      <c r="E1" s="2" t="s">
        <v>75</v>
      </c>
    </row>
    <row r="2" spans="1:8" s="6" customFormat="1" x14ac:dyDescent="0.25">
      <c r="A2" s="4" t="s">
        <v>2</v>
      </c>
      <c r="B2" s="1" t="s">
        <v>3</v>
      </c>
      <c r="C2" s="5" t="s">
        <v>25</v>
      </c>
      <c r="D2" s="8"/>
      <c r="E2" s="8"/>
      <c r="H2" s="29"/>
    </row>
    <row r="3" spans="1:8" x14ac:dyDescent="0.25">
      <c r="A3" s="4" t="s">
        <v>4</v>
      </c>
      <c r="B3" s="1" t="s">
        <v>5</v>
      </c>
      <c r="C3" s="5" t="s">
        <v>26</v>
      </c>
      <c r="D3" s="10"/>
      <c r="E3" s="10"/>
    </row>
    <row r="4" spans="1:8" x14ac:dyDescent="0.25">
      <c r="A4" s="4"/>
      <c r="B4" s="1" t="s">
        <v>64</v>
      </c>
      <c r="C4" s="5" t="s">
        <v>27</v>
      </c>
      <c r="D4" s="10">
        <f>+E7</f>
        <v>63779377259.003868</v>
      </c>
      <c r="E4" s="10">
        <v>63662363425</v>
      </c>
      <c r="G4" s="13"/>
      <c r="H4" s="7"/>
    </row>
    <row r="5" spans="1:8" x14ac:dyDescent="0.25">
      <c r="A5" s="4"/>
      <c r="B5" s="1" t="s">
        <v>65</v>
      </c>
      <c r="C5" s="5" t="s">
        <v>28</v>
      </c>
      <c r="D5" s="33">
        <f>+E8</f>
        <v>12755.875451800774</v>
      </c>
      <c r="E5" s="33">
        <v>12732.472685000001</v>
      </c>
    </row>
    <row r="6" spans="1:8" x14ac:dyDescent="0.25">
      <c r="A6" s="4" t="s">
        <v>6</v>
      </c>
      <c r="B6" s="1" t="s">
        <v>7</v>
      </c>
      <c r="C6" s="5" t="s">
        <v>29</v>
      </c>
      <c r="D6" s="10"/>
      <c r="E6" s="10"/>
    </row>
    <row r="7" spans="1:8" x14ac:dyDescent="0.25">
      <c r="A7" s="4"/>
      <c r="B7" s="1" t="s">
        <v>64</v>
      </c>
      <c r="C7" s="5" t="s">
        <v>30</v>
      </c>
      <c r="D7" s="10">
        <v>63803245704</v>
      </c>
      <c r="E7" s="10">
        <v>63779377259.003868</v>
      </c>
      <c r="F7" s="11"/>
      <c r="G7" s="7"/>
      <c r="H7" s="30"/>
    </row>
    <row r="8" spans="1:8" x14ac:dyDescent="0.25">
      <c r="A8" s="4"/>
      <c r="B8" s="1" t="s">
        <v>65</v>
      </c>
      <c r="C8" s="5" t="s">
        <v>31</v>
      </c>
      <c r="D8" s="33">
        <v>12760.6491408</v>
      </c>
      <c r="E8" s="33">
        <v>12755.875451800774</v>
      </c>
      <c r="F8" s="12"/>
      <c r="G8" s="34"/>
    </row>
    <row r="9" spans="1:8" ht="21" x14ac:dyDescent="0.25">
      <c r="A9" s="4" t="s">
        <v>8</v>
      </c>
      <c r="B9" s="1" t="s">
        <v>72</v>
      </c>
      <c r="C9" s="5" t="s">
        <v>32</v>
      </c>
      <c r="D9" s="35">
        <f>D8-D5</f>
        <v>4.7736889992265787</v>
      </c>
      <c r="E9" s="35">
        <v>23.402766800772952</v>
      </c>
      <c r="F9" s="36"/>
      <c r="G9" s="13"/>
    </row>
    <row r="10" spans="1:8" ht="21" x14ac:dyDescent="0.25">
      <c r="A10" s="4"/>
      <c r="B10" s="1" t="s">
        <v>66</v>
      </c>
      <c r="C10" s="5" t="s">
        <v>33</v>
      </c>
      <c r="D10" s="35">
        <f>D9</f>
        <v>4.7736889992265787</v>
      </c>
      <c r="E10" s="35">
        <v>23.402766800772952</v>
      </c>
    </row>
    <row r="11" spans="1:8" ht="21" x14ac:dyDescent="0.25">
      <c r="A11" s="4"/>
      <c r="B11" s="1" t="s">
        <v>67</v>
      </c>
      <c r="C11" s="5" t="s">
        <v>34</v>
      </c>
      <c r="D11" s="10"/>
      <c r="E11" s="10"/>
    </row>
    <row r="12" spans="1:8" ht="21" x14ac:dyDescent="0.25">
      <c r="A12" s="4" t="s">
        <v>9</v>
      </c>
      <c r="B12" s="1" t="s">
        <v>10</v>
      </c>
      <c r="C12" s="5" t="s">
        <v>44</v>
      </c>
      <c r="D12" s="10"/>
      <c r="E12" s="10"/>
    </row>
    <row r="13" spans="1:8" x14ac:dyDescent="0.25">
      <c r="A13" s="4"/>
      <c r="B13" s="1" t="s">
        <v>11</v>
      </c>
      <c r="C13" s="5" t="s">
        <v>35</v>
      </c>
      <c r="D13" s="10">
        <v>89346724736</v>
      </c>
      <c r="E13" s="10">
        <v>89346724736</v>
      </c>
      <c r="F13" s="11"/>
      <c r="G13" s="11"/>
    </row>
    <row r="14" spans="1:8" x14ac:dyDescent="0.25">
      <c r="A14" s="4"/>
      <c r="B14" s="1" t="s">
        <v>12</v>
      </c>
      <c r="C14" s="5" t="s">
        <v>36</v>
      </c>
      <c r="D14" s="10">
        <v>54783988734</v>
      </c>
      <c r="E14" s="10">
        <v>54783988734</v>
      </c>
      <c r="F14" s="11"/>
    </row>
    <row r="15" spans="1:8" ht="31.5" x14ac:dyDescent="0.25">
      <c r="A15" s="4" t="s">
        <v>13</v>
      </c>
      <c r="B15" s="1" t="s">
        <v>68</v>
      </c>
      <c r="C15" s="5" t="s">
        <v>37</v>
      </c>
      <c r="D15" s="10"/>
      <c r="E15" s="10"/>
    </row>
    <row r="16" spans="1:8" x14ac:dyDescent="0.25">
      <c r="A16" s="4" t="s">
        <v>14</v>
      </c>
      <c r="B16" s="1" t="s">
        <v>5</v>
      </c>
      <c r="C16" s="5" t="s">
        <v>45</v>
      </c>
      <c r="D16" s="10">
        <f>E17</f>
        <v>5600</v>
      </c>
      <c r="E16" s="10">
        <v>6000</v>
      </c>
    </row>
    <row r="17" spans="1:8" x14ac:dyDescent="0.25">
      <c r="A17" s="4" t="s">
        <v>15</v>
      </c>
      <c r="B17" s="1" t="s">
        <v>16</v>
      </c>
      <c r="C17" s="5" t="s">
        <v>38</v>
      </c>
      <c r="D17" s="10">
        <v>6400</v>
      </c>
      <c r="E17" s="10">
        <v>5600</v>
      </c>
      <c r="G17" s="11"/>
    </row>
    <row r="18" spans="1:8" ht="21" x14ac:dyDescent="0.25">
      <c r="A18" s="4" t="s">
        <v>18</v>
      </c>
      <c r="B18" s="1" t="s">
        <v>17</v>
      </c>
      <c r="C18" s="5" t="s">
        <v>39</v>
      </c>
      <c r="D18" s="37">
        <f>(D17-D16)/D16</f>
        <v>0.14285714285714285</v>
      </c>
      <c r="E18" s="38">
        <v>-6.6666666666666666E-2</v>
      </c>
      <c r="G18" s="31"/>
    </row>
    <row r="19" spans="1:8" ht="31.5" x14ac:dyDescent="0.25">
      <c r="A19" s="4" t="s">
        <v>21</v>
      </c>
      <c r="B19" s="1" t="s">
        <v>69</v>
      </c>
      <c r="C19" s="5" t="s">
        <v>40</v>
      </c>
      <c r="D19" s="10"/>
      <c r="E19" s="10"/>
      <c r="H19" s="31"/>
    </row>
    <row r="20" spans="1:8" x14ac:dyDescent="0.25">
      <c r="A20" s="4"/>
      <c r="B20" s="1" t="s">
        <v>19</v>
      </c>
      <c r="C20" s="5" t="s">
        <v>46</v>
      </c>
      <c r="D20" s="35">
        <f>D17-D8</f>
        <v>-6360.6491408000002</v>
      </c>
      <c r="E20" s="35">
        <v>-7155.8754518007736</v>
      </c>
      <c r="F20" s="39"/>
    </row>
    <row r="21" spans="1:8" ht="21" x14ac:dyDescent="0.25">
      <c r="A21" s="4"/>
      <c r="B21" s="1" t="s">
        <v>20</v>
      </c>
      <c r="C21" s="5" t="s">
        <v>41</v>
      </c>
      <c r="D21" s="38">
        <f>D20/D8</f>
        <v>-0.49845811687298169</v>
      </c>
      <c r="E21" s="38">
        <v>-0.56098661976121467</v>
      </c>
      <c r="F21" s="40"/>
      <c r="G21" s="31"/>
    </row>
    <row r="22" spans="1:8" ht="21" x14ac:dyDescent="0.25">
      <c r="A22" s="4" t="s">
        <v>23</v>
      </c>
      <c r="B22" s="1" t="s">
        <v>22</v>
      </c>
      <c r="C22" s="5" t="s">
        <v>42</v>
      </c>
      <c r="D22" s="9"/>
      <c r="E22" s="9"/>
    </row>
    <row r="23" spans="1:8" x14ac:dyDescent="0.25">
      <c r="A23" s="4"/>
      <c r="B23" s="1" t="s">
        <v>11</v>
      </c>
      <c r="C23" s="5" t="s">
        <v>47</v>
      </c>
      <c r="D23" s="9">
        <v>11600</v>
      </c>
      <c r="E23" s="9">
        <v>11600</v>
      </c>
    </row>
    <row r="24" spans="1:8" s="6" customFormat="1" x14ac:dyDescent="0.25">
      <c r="A24" s="4"/>
      <c r="B24" s="1" t="s">
        <v>12</v>
      </c>
      <c r="C24" s="5" t="s">
        <v>43</v>
      </c>
      <c r="D24" s="9">
        <v>5600</v>
      </c>
      <c r="E24" s="9">
        <v>5600</v>
      </c>
      <c r="H24" s="29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GnUoUPwcYdCnyLQKxbxh2ZpvM+k=</DigestValue>
    </Reference>
    <Reference URI="#idOfficeObject" Type="http://www.w3.org/2000/09/xmldsig#Object">
      <DigestMethod Algorithm="http://www.w3.org/2000/09/xmldsig#sha1"/>
      <DigestValue>G3MnDgWhQX8Tx3+3dpx0MCPD4EA=</DigestValue>
    </Reference>
  </SignedInfo>
  <SignatureValue>
    OXDuzuUPRL1b46YANg8ZmiYsGHN66MF0mTDaX9JiSy6OQa5zPRxChxEZUTaagGgGuqah07fh
    voxLn8MdDVAz/6i41PCLEz2mJNa03eypG+0XA9Qz+6k0mo5oc7BxZHNy2V/zr8BRlCskc2yy
    06t925tXPKxhKz4qH+gsaS75YHg=
  </SignatureValue>
  <KeyInfo>
    <KeyValue>
      <RSAKeyValue>
        <Modulus>
            ra/p90XVhm12UX1GNBa0Nmbtz4h/mJ6sx+8J6s9ATvvuLTkwNP8Vxc4Tn8rFBhcqcd/FLkep
            9LpAxv+5qdbWbHIL1zIwerw+wPFcrrZQp87Md4xRKVPZKcIzWTOB3tbf9QLoS+Ld9S03Xt8W
            9ZYh46yp76Isw85lEnZ2L7dZbwE=
          </Modulus>
        <Exponent>AQAB</Exponent>
      </RSAKeyValue>
    </KeyValue>
    <X509Data>
      <X509Certificate>
          MIIGBTCCA+2gAwIBAgIQVAFYtowbGD1NyDS+AoPt+jANBgkqhkiG9w0BAQUFADBpMQswCQYD
          VQQGEwJWTjETMBEGA1UEChMKVk5QVCBHcm91cDEeMBwGA1UECxMVVk5QVC1DQSBUcnVzdCBO
          ZXR3b3JrMSUwIwYDVQQDExxWTlBUIENlcnRpZmljYXRpb24gQXV0aG9yaXR5MB4XDTE1MTIx
          MDA4MDEwMFoXDTE5MTIxMDIwMDEwMFowgcsxCzAJBgNVBAYTAlZOMRIwEAYDVQQIDAlIw4Ag
          TuG7mEkxFTATBgNVBAcMDEhvw6BuIEtp4bq/bTFtMGsGA1UEAwxkTkfDgk4gSMOATkcgVEjG
          r8agTkcgTeG6oEkgQ+G7lCBQSOG6pk4gxJDhuqZVIFTGryBWw4AgUEjDgVQgVFJJ4buCTiBW
          SeG7hlQgTkFNLUNISSBOSMOBTkggSMOAIFRIw4BOSDEiMCAGCgmSJomT8ixkAQEMEk1TVDow
          MTAwMTUwNjE5LTA3MzCBnzANBgkqhkiG9w0BAQEFAAOBjQAwgYkCgYEAra/p90XVhm12UX1G
          NBa0Nmbtz4h/mJ6sx+8J6s9ATvvuLTkwNP8Vxc4Tn8rFBhcqcd/FLkep9LpAxv+5qdbWbHIL
          1zIwerw+wPFcrrZQp87Md4xRKVPZKcIzWTOB3tbf9QLoS+Ld9S03Xt8W9ZYh46yp76Isw85l
          EnZ2L7dZbwECAwEAAaOCAcgwggHEMHAGCCsGAQUFBwEBBGQwYjAyBggrBgEFBQcwAoYmaHR0
          cDovL3B1Yi52bnB0LWNhLnZuL2NlcnRzL3ZucHRjYS5jZXIwLAYIKwYBBQUHMAGGIGh0dHA6
          Ly9vY3NwLnZucHQtY2Eudm4vcmVzcG9uZGVyMB0GA1UdDgQWBBTFWHZZZZMo9igKTcA8g69i
          7rot9jAMBgNVHRMBAf8EAjAAMB8GA1UdIwQYMBaAFAZpwNXVAooVjUZ96XziaApVrGqvMGgG
          A1UdIARhMF8wXQYOKwYBBAGB7QMBAQMBAQIwSzAiBggrBgEFBQcCAjAWHhQATwBJAEQALQBQ
          AHIALQAxAC4AMDAlBggrBgEFBQcCARYZaHR0cDovL3B1Yi52bnB0LWNhLnZuL3JwYTAxBgNV
          HR8EKjAoMCagJKAihiBodHRwOi8vY3JsLnZucHQtY2Eudm4vdm5wdGNhLmNybDAOBgNVHQ8B
          Af8EBAMCBPAwNAYDVR0lBC0wKwYIKwYBBQUHAwIGCCsGAQUFBwMEBgorBgEEAYI3CgMMBgkq
          hkiG9y8BAQUwHwYDVR0RBBgwFoEUZHZjay5odGhAYmlkdi5jb20udm4wDQYJKoZIhvcNAQEF
          BQADggIBAJqJBrBZMMmKpxF+iDgW0nh+cjmxKzvHnuT0qZENh4jDfdSxz9fw+jBkh83hmS7A
          vg+eHicr4F5Eilbhg9l/gTpt/55v1IepIUBbEkMCCsjY1rr+jCD3iLtiTS1ou9oehDmP61G/
          4gijP9PGgpOsa7R7Vj8BhXaqfBo2dkADvYvVfOZ7v5X9cOatAbkk0gmV9w3hxhXzuMXUbebv
          2g1c/qQeOp4dCry9wDQ3UupQBUVDy1yyhlcq/SGrKeRgx+GTCBbfwSfSLkEFeiWW06bT/1RR
          L1lnoNx2QG2JvnMhrxPbGflStU13wLbMVMHJklQy8g9ZX/ENCJ0ZviiifVmOITuGdplHpI9l
          G4BNdsJTS637QzTq7LRgusFvbtHnfby/Km87W1sHvARGwBVYsKntwCvFG9x5WyoThSVuEcRF
          thFn9Hn9hQHdqLUzYV8knprLWMeSVy1N6IrVd/kFhabalIV+TYCgLAo2RapBCIYylPnvcJ7h
          leieRkJhKY+h+FGKrikwjgGRDldhGBOh/cvOZBoKxNYYTaUK47v+48J6E0fBZet7S5b41/mj
          +RiyY6lBntxUNID+ZUG26L+kgbFyMHRUXRtFdaD5voZ96UkzYo2GjFUJvsf75vU0nequWsPA
          01Vf/7MBpfPJEeAcni4jm0/iP+SKfvNFsV1eqbtjMueP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  <Reference URI="/xl/calcChain.xml?ContentType=application/vnd.openxmlformats-officedocument.spreadsheetml.calcChain+xml">
        <DigestMethod Algorithm="http://www.w3.org/2000/09/xmldsig#sha1"/>
        <DigestValue>K1Mjhb0mJ2EynVZHMFLod8nRUkY=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3FEgtFj2H6bP/NN0RCrAyvlue/0=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r//N9SXSQJxdTSjRh4wQdazxgEU=</DigestValue>
      </Reference>
      <Reference URI="/xl/sharedStrings.xml?ContentType=application/vnd.openxmlformats-officedocument.spreadsheetml.sharedStrings+xml">
        <DigestMethod Algorithm="http://www.w3.org/2000/09/xmldsig#sha1"/>
        <DigestValue>VK3Kce/Z09FFU4YaRSR95bSGukw=</DigestValue>
      </Reference>
      <Reference URI="/xl/styles.xml?ContentType=application/vnd.openxmlformats-officedocument.spreadsheetml.styles+xml">
        <DigestMethod Algorithm="http://www.w3.org/2000/09/xmldsig#sha1"/>
        <DigestValue>b0Eb6Xtxzsi2lGHvyGeFtft3cIA=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book.xml?ContentType=application/vnd.openxmlformats-officedocument.spreadsheetml.sheet.main+xml">
        <DigestMethod Algorithm="http://www.w3.org/2000/09/xmldsig#sha1"/>
        <DigestValue>B+DO/Qwpro7iI12hjEOtXJ48rPU=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sheet1.xml?ContentType=application/vnd.openxmlformats-officedocument.spreadsheetml.worksheet+xml">
        <DigestMethod Algorithm="http://www.w3.org/2000/09/xmldsig#sha1"/>
        <DigestValue>0EIHe3Bnu+m7W9WGcENV6UQrNHg=</DigestValue>
      </Reference>
      <Reference URI="/xl/worksheets/sheet2.xml?ContentType=application/vnd.openxmlformats-officedocument.spreadsheetml.worksheet+xml">
        <DigestMethod Algorithm="http://www.w3.org/2000/09/xmldsig#sha1"/>
        <DigestValue>xjMLEclQVyWG5K8L6L3BSRP28s0=</DigestValue>
      </Reference>
    </Manifest>
    <SignatureProperties>
      <SignatureProperty Id="idSignatureTime" Target="#idPackageSignature">
        <mdssi:SignatureTime>
          <mdssi:Format>YYYY-MM-DDThh:mm:ssTZD</mdssi:Format>
          <mdssi:Value>2019-09-11T04:01:04Z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84CflYX1RIj/I/ALFg4rhYV5SPQ=</DigestValue>
    </Reference>
    <Reference Type="http://www.w3.org/2000/09/xmldsig#Object" URI="#idOfficeObject">
      <DigestMethod Algorithm="http://www.w3.org/2000/09/xmldsig#sha1"/>
      <DigestValue>+1PIYY4wM7TKzj/e4GTmBfzSdsk=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Xh+tx41GYEQrPrgNOybQZJivB00=</DigestValue>
    </Reference>
  </SignedInfo>
  <SignatureValue>A8t0t3bMhHdAgD7Q+mb2gKDjzlEm1jdpATvWpp8dvX6jr4g2SUm6WBqEdj3wNONArdkNJutBPN0Q
q/WBzNwA/Ys/o6u/FYIH8Mlk/9eOU8L0k0etDXm+UqOXDxJa85JGk+VpivhmcQn6yfTh765ukFA/
UJmf2mTKUF3A63Qs0SE=</SignatureValue>
  <KeyInfo>
    <X509Data>
      <X509Certificate>MIIF1TCCA72gAwIBAgIQVAEBAewrPfWirlIE/8t++DANBgkqhkiG9w0BAQUFADBpMQswCQYDVQQGEwJWTjETMBEGA1UEChMKVk5QVCBHcm91cDEeMBwGA1UECxMVVk5QVC1DQSBUcnVzdCBOZXR3b3JrMSUwIwYDVQQDExxWTlBUIENlcnRpZmljYXRpb24gQXV0aG9yaXR5MB4XDTE5MDgyOTA5MjUwMFoXDTIyMDUzMTEzNTgwMFowgZgxCzAJBgNVBAYTAlZOMRIwEAYDVQQIDAlIw4AgTuG7mEkxFzAVBgNVBAcMDkhhaSBCw6AgVHLGsG5nMTwwOgYDVQQDDDNDw5RORyBUWSBD4buUIFBI4bqmTiBRVeG6ok4gTMOdIFFV4bu4IEvhu7ggVEjGr8agTkcxHjAcBgoJkiaJk/IsZAEBDA5NU1Q6MDEwMjk5NTc0OTCBnzANBgkqhkiG9w0BAQEFAAOBjQAwgYkCgYEAwISJVg+8bNW0oebYCDABh3JOJGjH2vBxJJKK52fyUtaKVypU7vJnI5jcowYttjyAlkCjYEm45+lQqzhCkz/Lf9cH5UA7ib6HjFY1s2q+AecG8fOSMpNuGofR7L6P+eukqDMENuk8dZvGLiflTJX5ktG1e43q1A63AJ9rRlExdisCAwEAAaOCAcswggHHMHAGCCsGAQUFBwEBBGQwYjAyBggrBgEFBQcwAoYmaHR0cDovL3B1Yi52bnB0LWNhLnZuL2NlcnRzL3ZucHRjYS5jZXIwLAYIKwYBBQUHMAGGIGh0dHA6Ly9vY3NwLnZucHQtY2Eudm4vcmVzcG9uZGVyMB0GA1UdDgQWBBS2OU6Z71k04g10J1Qp/oQT3Ke3ZzAMBgNVHRMBAf8EAjAAMB8GA1UdIwQYMBaAFAZpwNXVAooVjUZ96XziaApVrGqvMGgGA1UdIARhMF8wXQYOKwYBBAGB7QMBAQMBAQIwSzAiBggrBgEFBQcCAjAWHhQATwBJAEQALQBQAHIALQAxAC4AMDAlBggrBgEFBQcCARYZaHR0cDovL3B1Yi52bnB0LWNhLnZuL3JwYTAxBgNVHR8EKjAoMCagJKAihiBodHRwOi8vY3JsLnZucHQtY2Eudm4vdm5wdGNhLmNybDAOBgNVHQ8BAf8EBAMCBPAwNAYDVR0lBC0wKwYIKwYBBQUHAwIGCCsGAQUFBwMEBgorBgEEAYI3CgMMBgkqhkiG9y8BAQUwIgYDVR0RBBswGYEXdHJ1bmdraGRuMjcwMUBnbWFpbC5jb20wDQYJKoZIhvcNAQEFBQADggIBAMOxT3Yhj0kdF/j5BFku2brxUodPhJeXIjia45v00gME+kVo1nOihWnqksxSihErQNtkw4WMjn7GZ6OjdCh80u9R+X0r8YaLWyMX1PyLhwtDYlRE4uQUH3eiPojs0yh8unramuI5O6cFIpxT0hLiVg/gVLdEybPpyS3fc5oQTPogd0kY6orqDFjLrg3VjGbwiWnt95RO5/401lSMAe7Sec0FQ1LaWKpB5BEvdeGuMNMRpJXT2NEvzb29gH1LUbyy2jia4i++1Rs3cFQfNIoYzsQeFiIpV9ROLmGaBvheTe+PGd+AZOuehkM+tn+qtKbGO3uzo+GmkUEzmc/RomatrFKnnm8YvwIkTl3KUdA9mWOdVi5U4OkGIzaCpPxRYqesgX1lvbvxO4Wy7OALH1aUbNaN0lb2848Vree8amtUF2JV72qKDh8eLbKh8f+n3yhBipcSqQQv03v6V+NPvI2Tq/7ybf232Q1adlGvcVcrYSCbAjdrEqzD/yXQmhLEle+B7fubqLzMw3t1Rwk2F0KN2CG+Pnkwglh/Z74M1BuYbpUs2CfXU5hZSeAlXhEWfKwPnEbFlEKvTDzyTyMaqmneJQVrjMf7qI6LmZSGO9ueZmMRjRDtb8LYkU+Pi11lb46HXpUdZq+VvXHutK1Znsa2iHnrIpncE1TcYV42pO/AZDKC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0/09/xmldsig#sha1"/>
        <DigestValue>QuNAzyBe5NzuymRNFO6pbyvUum8=</DigestValue>
      </Reference>
      <Reference URI="/xl/calcChain.xml?ContentType=application/vnd.openxmlformats-officedocument.spreadsheetml.calcChain+xml">
        <DigestMethod Algorithm="http://www.w3.org/2000/09/xmldsig#sha1"/>
        <DigestValue>K1Mjhb0mJ2EynVZHMFLod8nRUkY=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3FEgtFj2H6bP/NN0RCrAyvlue/0=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r//N9SXSQJxdTSjRh4wQdazxgEU=</DigestValue>
      </Reference>
      <Reference URI="/xl/sharedStrings.xml?ContentType=application/vnd.openxmlformats-officedocument.spreadsheetml.sharedStrings+xml">
        <DigestMethod Algorithm="http://www.w3.org/2000/09/xmldsig#sha1"/>
        <DigestValue>VK3Kce/Z09FFU4YaRSR95bSGukw=</DigestValue>
      </Reference>
      <Reference URI="/xl/styles.xml?ContentType=application/vnd.openxmlformats-officedocument.spreadsheetml.styles+xml">
        <DigestMethod Algorithm="http://www.w3.org/2000/09/xmldsig#sha1"/>
        <DigestValue>b0Eb6Xtxzsi2lGHvyGeFtft3cIA=</DigestValue>
      </Reference>
      <Reference URI="/xl/theme/theme1.xml?ContentType=application/vnd.openxmlformats-officedocument.theme+xml">
        <DigestMethod Algorithm="http://www.w3.org/2000/09/xmldsig#sha1"/>
        <DigestValue>9qmLS+LilE9mSl2hTMj5oHE8VR8=</DigestValue>
      </Reference>
      <Reference URI="/xl/workbook.xml?ContentType=application/vnd.openxmlformats-officedocument.spreadsheetml.sheet.main+xml">
        <DigestMethod Algorithm="http://www.w3.org/2000/09/xmldsig#sha1"/>
        <DigestValue>B+DO/Qwpro7iI12hjEOtXJ48rPU=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sheet1.xml?ContentType=application/vnd.openxmlformats-officedocument.spreadsheetml.worksheet+xml">
        <DigestMethod Algorithm="http://www.w3.org/2000/09/xmldsig#sha1"/>
        <DigestValue>0EIHe3Bnu+m7W9WGcENV6UQrNHg=</DigestValue>
      </Reference>
      <Reference URI="/xl/worksheets/sheet2.xml?ContentType=application/vnd.openxmlformats-officedocument.spreadsheetml.worksheet+xml">
        <DigestMethod Algorithm="http://www.w3.org/2000/09/xmldsig#sha1"/>
        <DigestValue>xjMLEclQVyWG5K8L6L3BSRP28s0=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2019-09-11T10:29:48Z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16.0.11929/19</OfficeVersion>
          <ApplicationVersion>16.0.11929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2019-09-11T10:29:48Z</xd:SigningTime>
          <xd:SigningCertificate>
            <xd:Cert>
              <xd:CertDigest>
                <DigestMethod Algorithm="http://www.w3.org/2000/09/xmldsig#sha1"/>
                <DigestValue>OT08o2FjORtHHNTFU6+hNRvIr7U=</DigestValue>
              </xd:CertDigest>
              <xd:IssuerSerial>
                <X509IssuerName>CN=VNPT Certification Authority, OU=VNPT-CA Trust Network, O=VNPT Group, C=VN</X509IssuerName>
                <X509SerialNumber>111660364377519973041094100542949129976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Tong quat</vt:lpstr>
      <vt:lpstr>DangHD_06123</vt:lpstr>
      <vt:lpstr>DangHD_06123!OLE_LINK1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Hadt</dc:creator>
  <cp:lastModifiedBy>hongvm1</cp:lastModifiedBy>
  <cp:lastPrinted>2018-06-13T08:09:36Z</cp:lastPrinted>
  <dcterms:created xsi:type="dcterms:W3CDTF">2013-07-12T02:32:39Z</dcterms:created>
  <dcterms:modified xsi:type="dcterms:W3CDTF">2019-09-11T03:58:16Z</dcterms:modified>
</cp:coreProperties>
</file>