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600" windowHeight="9855"/>
  </bookViews>
  <sheets>
    <sheet name="Tong quat" sheetId="5" r:id="rId1"/>
    <sheet name="BCthunhap_06203 " sheetId="9" r:id="rId2"/>
    <sheet name="BCTinhHinhTaiChinh_06105" sheetId="10" r:id="rId3"/>
    <sheet name="BCLCTT_06106" sheetId="11" r:id="rId4"/>
    <sheet name="GTTSRong_06107" sheetId="12" r:id="rId5"/>
    <sheet name="BCDMDT_06108" sheetId="7" r:id="rId6"/>
    <sheet name="Sheet1" sheetId="8" r:id="rId7"/>
  </sheets>
  <definedNames>
    <definedName name="_xlnm.Print_Area" localSheetId="4">GTTSRong_06107!$A$1:$F$15</definedName>
  </definedNames>
  <calcPr calcId="145621" calcMode="manual"/>
</workbook>
</file>

<file path=xl/calcChain.xml><?xml version="1.0" encoding="utf-8"?>
<calcChain xmlns="http://schemas.openxmlformats.org/spreadsheetml/2006/main">
  <c r="E32" i="9" l="1"/>
  <c r="E18" i="9"/>
  <c r="E28" i="9" l="1"/>
  <c r="E36" i="9"/>
  <c r="D34" i="10"/>
  <c r="D35" i="10" l="1"/>
  <c r="D41" i="10" l="1"/>
</calcChain>
</file>

<file path=xl/sharedStrings.xml><?xml version="1.0" encoding="utf-8"?>
<sst xmlns="http://schemas.openxmlformats.org/spreadsheetml/2006/main" count="394" uniqueCount="334">
  <si>
    <t>Chỉ tiêu</t>
  </si>
  <si>
    <t>Mã số</t>
  </si>
  <si>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</si>
  <si>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</si>
  <si>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</si>
  <si>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</si>
  <si>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</si>
  <si>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</si>
  <si>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</si>
  <si>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</si>
  <si>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</si>
  <si>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</si>
  <si>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</si>
  <si>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</si>
  <si>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</si>
  <si>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</si>
  <si>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</si>
  <si>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</si>
  <si>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</si>
  <si>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</si>
  <si>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</si>
  <si>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Thuyết minh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</si>
  <si>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</si>
  <si>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</si>
  <si>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</si>
  <si>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</si>
  <si>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</si>
  <si>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</si>
  <si>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</si>
  <si>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</si>
  <si>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</si>
  <si>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</si>
  <si>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</si>
  <si>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</si>
  <si>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</si>
  <si>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</si>
  <si>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</si>
  <si>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</si>
  <si>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</si>
  <si>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</si>
  <si>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</si>
  <si>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</si>
  <si>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</si>
  <si>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</si>
  <si>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</si>
  <si>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</si>
  <si>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</si>
  <si>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</si>
  <si>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</si>
  <si>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</si>
  <si>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</si>
  <si>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</si>
  <si>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</si>
  <si>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</si>
  <si>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</si>
  <si>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</si>
  <si>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</si>
  <si>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</si>
  <si>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</si>
  <si>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</si>
  <si>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</si>
  <si>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</si>
  <si>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</si>
  <si>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</si>
  <si>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</si>
  <si>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</si>
  <si>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</si>
  <si>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</si>
  <si>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</si>
  <si>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</si>
  <si>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</si>
  <si>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</si>
  <si>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</si>
  <si>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</si>
  <si>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</si>
  <si>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</si>
  <si>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</si>
  <si>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</si>
  <si>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</si>
  <si>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</si>
  <si>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</si>
  <si>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</si>
  <si>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</si>
  <si>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</si>
  <si>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</si>
  <si>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</si>
  <si>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</si>
  <si>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</si>
  <si>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</si>
  <si>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</si>
  <si>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</si>
  <si>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</si>
  <si>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</si>
  <si>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</si>
  <si>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4060</t>
  </si>
  <si>
    <t>4061</t>
  </si>
  <si>
    <t>II.1</t>
  </si>
  <si>
    <t>4062</t>
  </si>
  <si>
    <t>II.2</t>
  </si>
  <si>
    <t>4063</t>
  </si>
  <si>
    <t>III</t>
  </si>
  <si>
    <t>4064</t>
  </si>
  <si>
    <t>III.1</t>
  </si>
  <si>
    <t>4065</t>
  </si>
  <si>
    <t>III.2</t>
  </si>
  <si>
    <t>4066</t>
  </si>
  <si>
    <t>IV</t>
  </si>
  <si>
    <t>4067</t>
  </si>
  <si>
    <t>VII</t>
  </si>
  <si>
    <t>BCThuNhap_06203</t>
  </si>
  <si>
    <t>Chỉ tiêu
Indicator</t>
  </si>
  <si>
    <t>Mã số
Code</t>
  </si>
  <si>
    <t>Thuyết minh
Note</t>
  </si>
  <si>
    <t>CÙNG KỲ NĂM TRƯỚC/ SAME PERIOD OF LAST YEAR</t>
  </si>
  <si>
    <t>LŨY KẾ TỪ ĐẦU NĂM ĐẾN CUỐI KỲ NÀY NĂM TRƯỚC/ YEAR TO DATE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</si>
  <si>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</si>
  <si>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</si>
  <si>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</si>
  <si>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</si>
  <si>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</si>
  <si>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</si>
  <si>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</si>
  <si>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</si>
  <si>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Cổ phiếu niêm yết
Listed and upcom equity</t>
  </si>
  <si>
    <t>Tổng
Total</t>
  </si>
  <si>
    <t xml:space="preserve">II </t>
  </si>
  <si>
    <t>Cổ phiếu không niêm yết
Unlisted equity</t>
  </si>
  <si>
    <t>Tổng các loại cổ phiếu
Total shares</t>
  </si>
  <si>
    <t>Trái phiếu
Bonds</t>
  </si>
  <si>
    <t xml:space="preserve">1 </t>
  </si>
  <si>
    <t xml:space="preserve">IV </t>
  </si>
  <si>
    <t>Các loại chứng khoán khác
Other sercurities</t>
  </si>
  <si>
    <t>Tiền gửi có kỳ hạn trên 3 tháng
Term deposit more than 3 months</t>
  </si>
  <si>
    <t>Tổng các loại chứng khoán
Total securities</t>
  </si>
  <si>
    <t xml:space="preserve">V </t>
  </si>
  <si>
    <t>Các tài sản khác
Other assets</t>
  </si>
  <si>
    <t>Lãi tiền gửi được nhận
Accrual Interest income</t>
  </si>
  <si>
    <t>Cổ tức được nhận
Accrual dividend</t>
  </si>
  <si>
    <t>Phải thu bán chứng khoán
Receivables from investments sold but not yet settled</t>
  </si>
  <si>
    <t xml:space="preserve">VI </t>
  </si>
  <si>
    <t xml:space="preserve">Tiền
Cash </t>
  </si>
  <si>
    <t>Tiền gửi thanh toán
Cash on activities account</t>
  </si>
  <si>
    <t>Tiền mua CCQ của NĐT
Cash for Subscription of investors</t>
  </si>
  <si>
    <t>Tổng giá trị danh mục
Total value of portfolio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</si>
  <si>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</si>
  <si>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</si>
  <si>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</si>
  <si>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</si>
  <si>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</si>
  <si>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</si>
  <si>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t xml:space="preserve">Bán niên: 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</si>
  <si>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</si>
  <si>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</si>
  <si>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</si>
  <si>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</si>
  <si>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</si>
  <si>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</si>
  <si>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</si>
  <si>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</si>
  <si>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</si>
  <si>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</si>
  <si>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</si>
  <si>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</si>
  <si>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</si>
  <si>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</si>
  <si>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</si>
  <si>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</si>
  <si>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</si>
  <si>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</si>
  <si>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</si>
  <si>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</si>
  <si>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</si>
  <si>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</si>
  <si>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</si>
  <si>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</si>
  <si>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</si>
  <si>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</si>
  <si>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</si>
  <si>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</si>
  <si>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</si>
  <si>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</si>
  <si>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</si>
  <si>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</si>
  <si>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</si>
  <si>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</si>
  <si>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</si>
  <si>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</si>
  <si>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Ngày 30 tháng 06 năm 2019
As at 30 June 2019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</si>
  <si>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</si>
  <si>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</si>
  <si>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</si>
  <si>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</si>
  <si>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</si>
  <si>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</si>
  <si>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</si>
  <si>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</si>
  <si>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</si>
  <si>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</si>
  <si>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</si>
  <si>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</si>
  <si>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</si>
  <si>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</si>
  <si>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</si>
  <si>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</si>
  <si>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</si>
  <si>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</si>
  <si>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</si>
  <si>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</si>
  <si>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</si>
  <si>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</si>
  <si>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</si>
  <si>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</si>
  <si>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</si>
  <si>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</si>
  <si>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</si>
  <si>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</si>
  <si>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</si>
  <si>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</si>
  <si>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</si>
  <si>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</si>
  <si>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</si>
  <si>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</si>
  <si>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</si>
  <si>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</si>
  <si>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</si>
  <si>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</si>
  <si>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</si>
  <si>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</si>
  <si>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</si>
  <si>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</si>
  <si>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</si>
  <si>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</si>
  <si>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</si>
  <si>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</si>
  <si>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</si>
  <si>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</si>
  <si>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I. Lưu chuyển tiền từ hoạt động đầu tư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</si>
  <si>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</si>
  <si>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</si>
  <si>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</si>
  <si>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</si>
  <si>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</si>
  <si>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</si>
  <si>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</si>
  <si>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</si>
  <si>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</si>
  <si>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</si>
  <si>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</si>
  <si>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</si>
  <si>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</si>
  <si>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</si>
  <si>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</si>
  <si>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</si>
  <si>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</si>
  <si>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(+) Tăng, (-) giảm Phải trả dịch vụ quản lý Quỹ mở</t>
  </si>
  <si>
    <t>(+) Tăng, (-) giảm Thuế Thu nhập doanh nghiệp đã nộp</t>
  </si>
  <si>
    <t>Lưu chuyển tiền thuần từ hoạt động đầu tư (1 + 2 + 3)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</si>
  <si>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</si>
  <si>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</si>
  <si>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</si>
  <si>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</si>
  <si>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</si>
  <si>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5. Tiền chi trả cổ tức, tiền lãi cho nhà đầu tư</t>
  </si>
  <si>
    <t>Lưu chuyển tiền thuần từ hoạt động tài chính (1-2+3-4-5)</t>
  </si>
  <si>
    <t>III. Tăng/giảm tiền thuần trong kỳ</t>
  </si>
  <si>
    <t>IV. Tiền và các khoản tương đương tiền đầu kỳ</t>
  </si>
  <si>
    <t>Tiền gửi ngân hàng đầu kỳ:</t>
  </si>
  <si>
    <t>- Tiền gửi ngân hàng cho hoạt động Quỹ mở</t>
  </si>
  <si>
    <t xml:space="preserve">  Tiền gửi có kỳ hạn không quá 3 tháng</t>
  </si>
  <si>
    <t>- Tiền gửi của Nhà đầu tư về mua Chứng chỉ quỹ</t>
  </si>
  <si>
    <t>- Tiền gửi phong tỏa</t>
  </si>
  <si>
    <t>V. Tiền và các khoản tương đương tiền cuối kỳ</t>
  </si>
  <si>
    <t>Tiền gửi ngân hàng cuối kỳ:</t>
  </si>
  <si>
    <t xml:space="preserve"> Tiền gửi ngân hàng cho hoạt động Quỹ mở(bao gồm tiền gửi có kỳ hạn dưới 3 tháng)</t>
  </si>
  <si>
    <t>VI. Chênh lệch tiền và các khoản tương đương tiền trong kỳ</t>
  </si>
  <si>
    <t>Khác</t>
  </si>
  <si>
    <t>Kỳ trước ( Từ 01/01/2018-30/06/2018)</t>
  </si>
  <si>
    <t>STT/No.</t>
  </si>
  <si>
    <t>Loại
Category</t>
  </si>
  <si>
    <t>Mã chỉ tiêu
Code</t>
  </si>
  <si>
    <t>Số Lượng
Quantity</t>
  </si>
  <si>
    <t>Giá thị trường
hoặc giá trị hợp lý tại ngày báo cáo
Market price</t>
  </si>
  <si>
    <t>Tổng giá trị (Đồng)
Value (VND)</t>
  </si>
  <si>
    <t>Tỷ lệ % Tổng giá trị tài sản của Quỹ
% of total asset</t>
  </si>
  <si>
    <t>CII11803</t>
  </si>
  <si>
    <t xml:space="preserve">2251.1          </t>
  </si>
  <si>
    <t>MSN11718</t>
  </si>
  <si>
    <t xml:space="preserve">2251.2          </t>
  </si>
  <si>
    <t>MSN11719</t>
  </si>
  <si>
    <t xml:space="preserve">2251.3          </t>
  </si>
  <si>
    <t>NPM11804</t>
  </si>
  <si>
    <t xml:space="preserve">2251.4          </t>
  </si>
  <si>
    <t>NVL11715</t>
  </si>
  <si>
    <t xml:space="preserve">2251.5          </t>
  </si>
  <si>
    <t>SCR11816</t>
  </si>
  <si>
    <t xml:space="preserve">2251.6          </t>
  </si>
  <si>
    <t>SDI11717</t>
  </si>
  <si>
    <t xml:space="preserve">2251.7          </t>
  </si>
  <si>
    <t>TCE11721</t>
  </si>
  <si>
    <t xml:space="preserve">2251.8          </t>
  </si>
  <si>
    <t>VHM11726</t>
  </si>
  <si>
    <t xml:space="preserve">2251.9          </t>
  </si>
  <si>
    <t>VHM11801</t>
  </si>
  <si>
    <t xml:space="preserve">2251.10         </t>
  </si>
  <si>
    <t>VHM11802</t>
  </si>
  <si>
    <t xml:space="preserve">2251.11         </t>
  </si>
  <si>
    <t>VIC11711</t>
  </si>
  <si>
    <t xml:space="preserve">2251.12         </t>
  </si>
  <si>
    <t>VIC11716</t>
  </si>
  <si>
    <t xml:space="preserve">2251.13         </t>
  </si>
  <si>
    <t>VIC11724</t>
  </si>
  <si>
    <t xml:space="preserve">2251.14         </t>
  </si>
  <si>
    <t>VIC11725</t>
  </si>
  <si>
    <t xml:space="preserve">2251.15         </t>
  </si>
  <si>
    <t>VPL11809</t>
  </si>
  <si>
    <t>2251.16</t>
  </si>
  <si>
    <t>VPL04202401</t>
  </si>
  <si>
    <t xml:space="preserve">2251.17         </t>
  </si>
  <si>
    <t xml:space="preserve">  </t>
  </si>
  <si>
    <t>Quyền mua
Rights</t>
  </si>
  <si>
    <t>Lãi trái phiếu được nhận
Bond coupon receivables</t>
  </si>
  <si>
    <t>Phải thu khác
Other receivables</t>
  </si>
  <si>
    <t>Các khoản đặt cọc và ứng trước
Deposit suspense</t>
  </si>
  <si>
    <t>Giấy tờ có giá
Certificate of Deposit</t>
  </si>
  <si>
    <t>Tài sản khác
Other investments</t>
  </si>
  <si>
    <t>Tiền gửi kỳ hạn không quá 3 tháng
Deposit with term not more than three months</t>
  </si>
  <si>
    <t>Công cụ chuyển nhượng 
Registered Certificate of Deposit</t>
  </si>
  <si>
    <t>Ngày 30 tháng 06 năm 2018
As at 30 June 2018</t>
  </si>
  <si>
    <t>KỲ BÁO CÁO/ THIS PERIOD (01/01/2019-30/06/2019</t>
  </si>
  <si>
    <t>LŨY KẾ TỪ ĐẦU NĂM ĐẾN CUỐI KỲ BÁO CÁO/ YEAR TO DATE</t>
  </si>
  <si>
    <t>Kỳ báo cáo ( Từ 01/01/2019 đến 30/06/2019)</t>
  </si>
  <si>
    <t>Kỳ báo cáo/This Period (01/01/2019-30/06/2019</t>
  </si>
  <si>
    <t>Hà Nội, ngày 09 tháng 08 năm 2019</t>
  </si>
  <si>
    <t>Cùng Kỳ năm trước/The same period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</si>
</sst>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  <numFmt numFmtId="166" formatCode="_(* #,##0.00_);_(* \(#,##0.00\);_(* &quot;-&quot;_);_(@_)"/>
    <numFmt numFmtId="167" formatCode="_-* #,##0.00_-;\-* #,##0.00_-;_-* &quot;-&quot;??_-;_-@_-"/>
    <numFmt numFmtId="168" formatCode="_-* #,##0_-;\-* #,##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163"/>
    </font>
    <font>
      <b/>
      <sz val="10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2" fillId="0" borderId="0" quotePrefix="1" applyFont="0" applyFill="0" applyBorder="0" applyAlignment="0">
      <protection locked="0"/>
    </xf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9" fontId="2" fillId="0" borderId="0" quotePrefix="1" applyFont="0" applyFill="0" applyBorder="0" applyAlignment="0">
      <protection locked="0"/>
    </xf>
    <xf numFmtId="0" fontId="1" fillId="0" borderId="0"/>
    <xf numFmtId="43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quotePrefix="1" applyFont="0" applyFill="0" applyBorder="0" applyAlignment="0">
      <protection locked="0"/>
    </xf>
    <xf numFmtId="167" fontId="2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4" applyFont="1"/>
    <xf numFmtId="164" fontId="4" fillId="0" borderId="0" xfId="1" applyNumberFormat="1" applyFont="1">
      <protection locked="0"/>
    </xf>
    <xf numFmtId="10" fontId="4" fillId="0" borderId="0" xfId="5" applyNumberFormat="1" applyFont="1">
      <protection locked="0"/>
    </xf>
    <xf numFmtId="0" fontId="8" fillId="0" borderId="0" xfId="0" applyFont="1" applyFill="1"/>
    <xf numFmtId="0" fontId="17" fillId="0" borderId="0" xfId="6" applyFont="1" applyFill="1"/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41" fontId="16" fillId="0" borderId="1" xfId="2" applyNumberFormat="1" applyFont="1" applyFill="1" applyBorder="1" applyAlignment="1" applyProtection="1">
      <alignment horizontal="right" vertical="center" wrapText="1"/>
    </xf>
    <xf numFmtId="0" fontId="19" fillId="0" borderId="0" xfId="6" applyFont="1" applyFill="1"/>
    <xf numFmtId="0" fontId="4" fillId="0" borderId="1" xfId="2" applyFont="1" applyFill="1" applyBorder="1" applyAlignment="1" applyProtection="1">
      <alignment horizontal="left" vertical="center" wrapText="1"/>
    </xf>
    <xf numFmtId="41" fontId="4" fillId="0" borderId="1" xfId="2" applyNumberFormat="1" applyFont="1" applyFill="1" applyBorder="1" applyAlignment="1" applyProtection="1">
      <alignment horizontal="right" vertical="center" wrapText="1"/>
    </xf>
    <xf numFmtId="41" fontId="4" fillId="0" borderId="1" xfId="7" applyNumberFormat="1" applyFont="1" applyFill="1" applyBorder="1" applyAlignment="1" applyProtection="1">
      <alignment horizontal="right" vertical="center"/>
    </xf>
    <xf numFmtId="0" fontId="16" fillId="0" borderId="1" xfId="2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left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2" quotePrefix="1" applyFont="1" applyFill="1" applyBorder="1" applyAlignment="1" applyProtection="1">
      <alignment horizontal="center" vertical="center" wrapText="1"/>
    </xf>
    <xf numFmtId="0" fontId="4" fillId="0" borderId="1" xfId="2" quotePrefix="1" applyFont="1" applyFill="1" applyBorder="1" applyAlignment="1" applyProtection="1">
      <alignment horizontal="center" vertical="center" wrapText="1"/>
    </xf>
    <xf numFmtId="164" fontId="17" fillId="0" borderId="0" xfId="8" applyNumberFormat="1" applyFont="1" applyFill="1"/>
    <xf numFmtId="49" fontId="16" fillId="4" borderId="1" xfId="0" applyNumberFormat="1" applyFont="1" applyFill="1" applyBorder="1" applyAlignment="1" applyProtection="1">
      <alignment horizontal="center" vertical="center" wrapText="1"/>
    </xf>
    <xf numFmtId="164" fontId="16" fillId="4" borderId="1" xfId="7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6" applyFont="1" applyFill="1"/>
    <xf numFmtId="0" fontId="16" fillId="0" borderId="1" xfId="2" applyFont="1" applyFill="1" applyBorder="1" applyAlignment="1" applyProtection="1">
      <alignment horizontal="left" wrapText="1"/>
    </xf>
    <xf numFmtId="164" fontId="16" fillId="0" borderId="1" xfId="7" applyNumberFormat="1" applyFont="1" applyFill="1" applyBorder="1" applyAlignment="1" applyProtection="1">
      <alignment horizontal="left" wrapText="1"/>
      <protection locked="0"/>
    </xf>
    <xf numFmtId="164" fontId="16" fillId="0" borderId="1" xfId="7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6" applyFont="1"/>
    <xf numFmtId="0" fontId="16" fillId="0" borderId="1" xfId="2" applyFont="1" applyFill="1" applyBorder="1" applyAlignment="1" applyProtection="1">
      <alignment horizontal="center" wrapText="1"/>
    </xf>
    <xf numFmtId="164" fontId="16" fillId="0" borderId="1" xfId="7" applyNumberFormat="1" applyFont="1" applyFill="1" applyBorder="1" applyAlignment="1" applyProtection="1">
      <alignment horizontal="left"/>
      <protection locked="0"/>
    </xf>
    <xf numFmtId="164" fontId="16" fillId="0" borderId="1" xfId="7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wrapText="1"/>
    </xf>
    <xf numFmtId="0" fontId="4" fillId="0" borderId="1" xfId="2" applyFont="1" applyFill="1" applyBorder="1" applyAlignment="1" applyProtection="1">
      <alignment horizontal="center" wrapText="1"/>
    </xf>
    <xf numFmtId="41" fontId="4" fillId="0" borderId="1" xfId="7" applyNumberFormat="1" applyFont="1" applyFill="1" applyBorder="1" applyAlignment="1" applyProtection="1">
      <alignment vertical="center"/>
    </xf>
    <xf numFmtId="41" fontId="16" fillId="0" borderId="1" xfId="7" applyNumberFormat="1" applyFont="1" applyFill="1" applyBorder="1" applyAlignment="1" applyProtection="1">
      <alignment vertical="center"/>
    </xf>
    <xf numFmtId="0" fontId="19" fillId="0" borderId="0" xfId="6" applyFont="1"/>
    <xf numFmtId="164" fontId="4" fillId="0" borderId="1" xfId="7" applyNumberFormat="1" applyFont="1" applyFill="1" applyBorder="1" applyAlignment="1" applyProtection="1">
      <alignment horizontal="left"/>
      <protection locked="0"/>
    </xf>
    <xf numFmtId="0" fontId="21" fillId="0" borderId="1" xfId="0" quotePrefix="1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41" fontId="4" fillId="0" borderId="1" xfId="2" applyNumberFormat="1" applyFont="1" applyFill="1" applyBorder="1" applyAlignment="1" applyProtection="1">
      <alignment vertical="center" wrapText="1"/>
    </xf>
    <xf numFmtId="166" fontId="16" fillId="3" borderId="1" xfId="7" applyNumberFormat="1" applyFont="1" applyFill="1" applyBorder="1" applyAlignment="1" applyProtection="1">
      <alignment vertical="center"/>
    </xf>
    <xf numFmtId="164" fontId="17" fillId="0" borderId="0" xfId="8" applyNumberFormat="1" applyFont="1"/>
    <xf numFmtId="0" fontId="20" fillId="0" borderId="0" xfId="0" applyFont="1" applyAlignment="1">
      <alignment vertical="center"/>
    </xf>
    <xf numFmtId="0" fontId="16" fillId="3" borderId="1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164" fontId="4" fillId="3" borderId="1" xfId="2" applyNumberFormat="1" applyFont="1" applyFill="1" applyBorder="1" applyAlignment="1" applyProtection="1">
      <alignment horizontal="left" vertical="center" wrapText="1"/>
    </xf>
    <xf numFmtId="0" fontId="16" fillId="3" borderId="1" xfId="2" applyNumberFormat="1" applyFont="1" applyFill="1" applyBorder="1" applyAlignment="1" applyProtection="1">
      <alignment horizontal="left" vertical="center" wrapText="1"/>
    </xf>
    <xf numFmtId="0" fontId="16" fillId="3" borderId="1" xfId="2" applyFont="1" applyFill="1" applyBorder="1" applyAlignment="1" applyProtection="1">
      <alignment horizontal="center" vertical="center" wrapText="1"/>
    </xf>
    <xf numFmtId="164" fontId="16" fillId="3" borderId="1" xfId="7" applyNumberFormat="1" applyFont="1" applyFill="1" applyBorder="1" applyAlignment="1" applyProtection="1">
      <alignment vertical="center"/>
      <protection locked="0"/>
    </xf>
    <xf numFmtId="0" fontId="4" fillId="3" borderId="1" xfId="2" applyFont="1" applyFill="1" applyBorder="1" applyAlignment="1" applyProtection="1">
      <alignment horizontal="left" vertical="center" wrapText="1"/>
    </xf>
    <xf numFmtId="0" fontId="4" fillId="3" borderId="1" xfId="2" applyNumberFormat="1" applyFont="1" applyFill="1" applyBorder="1" applyAlignment="1" applyProtection="1">
      <alignment horizontal="left" vertical="center" wrapText="1"/>
    </xf>
    <xf numFmtId="164" fontId="4" fillId="3" borderId="1" xfId="7" applyNumberFormat="1" applyFont="1" applyFill="1" applyBorder="1" applyAlignment="1" applyProtection="1">
      <alignment vertical="center"/>
      <protection locked="0"/>
    </xf>
    <xf numFmtId="164" fontId="4" fillId="3" borderId="1" xfId="7" applyNumberFormat="1" applyFont="1" applyFill="1" applyBorder="1" applyAlignment="1">
      <alignment vertical="center"/>
      <protection locked="0"/>
    </xf>
    <xf numFmtId="164" fontId="18" fillId="3" borderId="1" xfId="7" applyNumberFormat="1" applyFont="1" applyFill="1" applyBorder="1" applyAlignment="1" applyProtection="1">
      <alignment vertical="center"/>
      <protection locked="0"/>
    </xf>
    <xf numFmtId="49" fontId="4" fillId="3" borderId="1" xfId="2" applyNumberFormat="1" applyFont="1" applyFill="1" applyBorder="1" applyAlignment="1" applyProtection="1">
      <alignment horizontal="left" vertical="center" wrapText="1"/>
    </xf>
    <xf numFmtId="164" fontId="4" fillId="3" borderId="1" xfId="7" applyNumberFormat="1" applyFont="1" applyFill="1" applyBorder="1" applyAlignment="1" applyProtection="1">
      <alignment horizontal="right" vertical="center"/>
      <protection locked="0"/>
    </xf>
    <xf numFmtId="164" fontId="16" fillId="3" borderId="1" xfId="2" applyNumberFormat="1" applyFont="1" applyFill="1" applyBorder="1" applyAlignment="1" applyProtection="1">
      <alignment horizontal="center" vertical="center" wrapText="1"/>
    </xf>
    <xf numFmtId="164" fontId="4" fillId="3" borderId="1" xfId="2" applyNumberFormat="1" applyFont="1" applyFill="1" applyBorder="1" applyAlignment="1" applyProtection="1">
      <alignment horizontal="center" vertical="center" wrapText="1"/>
    </xf>
    <xf numFmtId="43" fontId="4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NumberFormat="1" applyFont="1" applyFill="1" applyBorder="1" applyAlignment="1" applyProtection="1">
      <alignment horizontal="center" vertical="top" wrapText="1"/>
    </xf>
    <xf numFmtId="0" fontId="16" fillId="2" borderId="1" xfId="2" applyNumberFormat="1" applyFont="1" applyFill="1" applyBorder="1" applyAlignment="1" applyProtection="1">
      <alignment horizontal="left" vertical="top" wrapText="1"/>
    </xf>
    <xf numFmtId="0" fontId="2" fillId="0" borderId="0" xfId="0" applyFont="1"/>
    <xf numFmtId="0" fontId="2" fillId="0" borderId="0" xfId="0" applyFont="1" applyFill="1" applyBorder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4" fillId="0" borderId="1" xfId="2" applyNumberFormat="1" applyFont="1" applyFill="1" applyBorder="1" applyAlignment="1" applyProtection="1">
      <alignment horizontal="left" vertical="top" wrapText="1" indent="1"/>
    </xf>
    <xf numFmtId="0" fontId="2" fillId="0" borderId="0" xfId="0" applyFont="1" applyAlignment="1">
      <alignment horizontal="left"/>
    </xf>
    <xf numFmtId="164" fontId="2" fillId="3" borderId="0" xfId="0" applyNumberFormat="1" applyFont="1" applyFill="1"/>
    <xf numFmtId="0" fontId="2" fillId="0" borderId="0" xfId="0" applyFont="1" applyFill="1"/>
    <xf numFmtId="0" fontId="2" fillId="3" borderId="0" xfId="0" applyFont="1" applyFill="1"/>
    <xf numFmtId="164" fontId="2" fillId="0" borderId="0" xfId="0" applyNumberFormat="1" applyFont="1" applyFill="1"/>
    <xf numFmtId="0" fontId="23" fillId="0" borderId="0" xfId="0" applyFont="1" applyAlignment="1">
      <alignment vertical="center"/>
    </xf>
    <xf numFmtId="0" fontId="16" fillId="0" borderId="1" xfId="2" applyNumberFormat="1" applyFont="1" applyFill="1" applyBorder="1" applyAlignment="1" applyProtection="1">
      <alignment horizontal="left" vertical="top" wrapText="1"/>
    </xf>
    <xf numFmtId="0" fontId="24" fillId="0" borderId="0" xfId="0" applyFont="1"/>
    <xf numFmtId="164" fontId="16" fillId="0" borderId="1" xfId="27" applyNumberFormat="1" applyFont="1" applyFill="1" applyBorder="1" applyAlignment="1" applyProtection="1">
      <alignment horizontal="left" vertical="center" wrapText="1"/>
    </xf>
    <xf numFmtId="164" fontId="4" fillId="0" borderId="1" xfId="27" applyNumberFormat="1" applyFont="1" applyFill="1" applyBorder="1" applyAlignment="1" applyProtection="1">
      <alignment horizontal="left" vertical="center" wrapText="1"/>
    </xf>
    <xf numFmtId="164" fontId="16" fillId="0" borderId="1" xfId="25" applyNumberFormat="1" applyFont="1" applyFill="1" applyBorder="1" applyAlignment="1" applyProtection="1">
      <alignment horizontal="left" vertical="center" wrapText="1"/>
    </xf>
    <xf numFmtId="164" fontId="4" fillId="0" borderId="1" xfId="25" applyNumberFormat="1" applyFont="1" applyFill="1" applyBorder="1" applyAlignment="1" applyProtection="1">
      <alignment horizontal="left" vertical="center" wrapText="1"/>
    </xf>
    <xf numFmtId="0" fontId="16" fillId="0" borderId="0" xfId="4" applyFont="1"/>
    <xf numFmtId="0" fontId="14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3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/>
    <xf numFmtId="0" fontId="1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41" fontId="4" fillId="3" borderId="1" xfId="2" applyNumberFormat="1" applyFont="1" applyFill="1" applyBorder="1" applyAlignment="1" applyProtection="1">
      <alignment horizontal="right" vertical="center" wrapText="1"/>
    </xf>
    <xf numFmtId="37" fontId="4" fillId="3" borderId="1" xfId="2" applyNumberFormat="1" applyFont="1" applyFill="1" applyBorder="1" applyAlignment="1" applyProtection="1">
      <alignment horizontal="right" vertical="center" wrapText="1"/>
    </xf>
    <xf numFmtId="41" fontId="4" fillId="3" borderId="1" xfId="7" applyNumberFormat="1" applyFont="1" applyFill="1" applyBorder="1" applyAlignment="1" applyProtection="1">
      <alignment horizontal="right" vertical="center"/>
    </xf>
    <xf numFmtId="166" fontId="4" fillId="0" borderId="1" xfId="2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horizontal="left" wrapText="1"/>
    </xf>
    <xf numFmtId="49" fontId="16" fillId="0" borderId="1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wrapText="1"/>
    </xf>
    <xf numFmtId="49" fontId="16" fillId="3" borderId="1" xfId="4" applyNumberFormat="1" applyFont="1" applyFill="1" applyBorder="1" applyAlignment="1" applyProtection="1">
      <alignment horizontal="center" vertical="center" wrapText="1"/>
    </xf>
    <xf numFmtId="0" fontId="18" fillId="3" borderId="1" xfId="2" applyFont="1" applyFill="1" applyBorder="1" applyAlignment="1" applyProtection="1">
      <alignment horizontal="left" vertical="center" wrapText="1"/>
    </xf>
    <xf numFmtId="0" fontId="18" fillId="3" borderId="1" xfId="2" applyNumberFormat="1" applyFont="1" applyFill="1" applyBorder="1" applyAlignment="1" applyProtection="1">
      <alignment horizontal="left" vertical="center" wrapText="1"/>
    </xf>
    <xf numFmtId="0" fontId="18" fillId="3" borderId="1" xfId="2" applyFont="1" applyFill="1" applyBorder="1" applyAlignment="1" applyProtection="1">
      <alignment horizontal="center" vertical="center" wrapText="1"/>
    </xf>
    <xf numFmtId="0" fontId="4" fillId="3" borderId="1" xfId="2" quotePrefix="1" applyFont="1" applyFill="1" applyBorder="1" applyAlignment="1" applyProtection="1">
      <alignment horizontal="left" vertical="center" wrapText="1"/>
    </xf>
    <xf numFmtId="43" fontId="4" fillId="3" borderId="1" xfId="2" applyNumberFormat="1" applyFont="1" applyFill="1" applyBorder="1" applyAlignment="1" applyProtection="1">
      <alignment horizontal="center" vertical="center" wrapText="1"/>
    </xf>
    <xf numFmtId="49" fontId="16" fillId="3" borderId="2" xfId="4" applyNumberFormat="1" applyFont="1" applyFill="1" applyBorder="1" applyAlignment="1" applyProtection="1">
      <alignment horizontal="center" vertical="center" wrapText="1"/>
    </xf>
    <xf numFmtId="164" fontId="3" fillId="3" borderId="1" xfId="21" applyNumberFormat="1" applyFont="1" applyFill="1" applyBorder="1" applyAlignment="1" applyProtection="1">
      <alignment horizontal="center" vertical="center" wrapText="1"/>
    </xf>
    <xf numFmtId="10" fontId="3" fillId="3" borderId="1" xfId="21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horizontal="left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41" fontId="4" fillId="3" borderId="1" xfId="0" applyNumberFormat="1" applyFont="1" applyFill="1" applyBorder="1" applyAlignment="1" applyProtection="1">
      <alignment horizontal="right" vertical="center" wrapText="1"/>
    </xf>
    <xf numFmtId="168" fontId="4" fillId="3" borderId="1" xfId="1" applyNumberFormat="1" applyFont="1" applyFill="1" applyBorder="1" applyAlignment="1" applyProtection="1">
      <alignment horizontal="right" vertical="center" wrapText="1"/>
    </xf>
    <xf numFmtId="10" fontId="27" fillId="3" borderId="1" xfId="21" applyNumberFormat="1" applyFont="1" applyFill="1" applyBorder="1" applyAlignment="1">
      <alignment vertical="center"/>
    </xf>
    <xf numFmtId="41" fontId="16" fillId="3" borderId="1" xfId="0" applyNumberFormat="1" applyFont="1" applyFill="1" applyBorder="1" applyAlignment="1" applyProtection="1">
      <alignment horizontal="right" vertical="center" wrapText="1"/>
    </xf>
    <xf numFmtId="37" fontId="4" fillId="3" borderId="1" xfId="0" applyNumberFormat="1" applyFont="1" applyFill="1" applyBorder="1" applyAlignment="1" applyProtection="1">
      <alignment horizontal="right" vertical="center" wrapText="1"/>
    </xf>
    <xf numFmtId="10" fontId="16" fillId="3" borderId="1" xfId="0" applyNumberFormat="1" applyFont="1" applyFill="1" applyBorder="1" applyAlignment="1" applyProtection="1">
      <alignment horizontal="righ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" xfId="4" applyNumberFormat="1" applyFont="1" applyFill="1" applyBorder="1" applyAlignment="1" applyProtection="1">
      <alignment horizontal="left" vertical="center" wrapText="1" indent="2"/>
    </xf>
    <xf numFmtId="49" fontId="4" fillId="3" borderId="1" xfId="4" applyNumberFormat="1" applyFont="1" applyFill="1" applyBorder="1" applyAlignment="1" applyProtection="1">
      <alignment horizontal="left" vertical="center" wrapText="1"/>
    </xf>
    <xf numFmtId="167" fontId="4" fillId="3" borderId="1" xfId="1" applyNumberFormat="1" applyFont="1" applyFill="1" applyBorder="1" applyAlignment="1" applyProtection="1">
      <alignment horizontal="right" vertical="center" wrapText="1"/>
    </xf>
    <xf numFmtId="37" fontId="16" fillId="3" borderId="1" xfId="0" applyNumberFormat="1" applyFont="1" applyFill="1" applyBorder="1" applyAlignment="1" applyProtection="1">
      <alignment horizontal="right" vertical="center" wrapText="1"/>
    </xf>
    <xf numFmtId="168" fontId="16" fillId="3" borderId="1" xfId="1" applyNumberFormat="1" applyFont="1" applyFill="1" applyBorder="1" applyAlignment="1" applyProtection="1">
      <alignment horizontal="right" vertical="center" wrapText="1"/>
    </xf>
    <xf numFmtId="10" fontId="28" fillId="3" borderId="1" xfId="21" applyNumberFormat="1" applyFont="1" applyFill="1" applyBorder="1" applyAlignment="1">
      <alignment vertical="center"/>
    </xf>
    <xf numFmtId="10" fontId="4" fillId="3" borderId="1" xfId="0" applyNumberFormat="1" applyFont="1" applyFill="1" applyBorder="1" applyAlignment="1" applyProtection="1">
      <alignment horizontal="right" vertical="center" wrapText="1"/>
    </xf>
    <xf numFmtId="0" fontId="3" fillId="3" borderId="1" xfId="4" applyNumberFormat="1" applyFont="1" applyFill="1" applyBorder="1" applyAlignment="1" applyProtection="1">
      <alignment horizontal="left" vertical="center" wrapText="1"/>
    </xf>
    <xf numFmtId="164" fontId="3" fillId="3" borderId="1" xfId="21" applyNumberFormat="1" applyFont="1" applyFill="1" applyBorder="1" applyAlignment="1" applyProtection="1">
      <alignment horizontal="left" vertical="center" wrapText="1"/>
    </xf>
    <xf numFmtId="10" fontId="3" fillId="3" borderId="1" xfId="21" applyNumberFormat="1" applyFont="1" applyFill="1" applyBorder="1" applyAlignment="1" applyProtection="1">
      <alignment horizontal="left" vertical="center" wrapText="1"/>
    </xf>
    <xf numFmtId="168" fontId="4" fillId="0" borderId="0" xfId="4" applyNumberFormat="1" applyFont="1"/>
    <xf numFmtId="41" fontId="4" fillId="3" borderId="1" xfId="7" applyNumberFormat="1" applyFont="1" applyFill="1" applyBorder="1" applyAlignment="1" applyProtection="1">
      <alignment vertical="center"/>
    </xf>
    <xf numFmtId="164" fontId="17" fillId="3" borderId="0" xfId="8" applyNumberFormat="1" applyFont="1" applyFill="1"/>
    <xf numFmtId="164" fontId="16" fillId="3" borderId="1" xfId="7" applyNumberFormat="1" applyFont="1" applyFill="1" applyBorder="1" applyAlignment="1" applyProtection="1">
      <alignment horizontal="right" vertical="center" wrapText="1"/>
      <protection locked="0"/>
    </xf>
    <xf numFmtId="41" fontId="16" fillId="3" borderId="1" xfId="7" applyNumberFormat="1" applyFont="1" applyFill="1" applyBorder="1" applyAlignment="1" applyProtection="1">
      <alignment horizontal="right" vertical="center"/>
    </xf>
    <xf numFmtId="166" fontId="16" fillId="3" borderId="1" xfId="7" applyNumberFormat="1" applyFont="1" applyFill="1" applyBorder="1" applyAlignment="1" applyProtection="1">
      <alignment horizontal="right" vertical="center"/>
    </xf>
    <xf numFmtId="166" fontId="4" fillId="3" borderId="1" xfId="2" applyNumberFormat="1" applyFont="1" applyFill="1" applyBorder="1" applyAlignment="1" applyProtection="1">
      <alignment horizontal="right" vertical="center" wrapText="1"/>
    </xf>
    <xf numFmtId="43" fontId="24" fillId="0" borderId="0" xfId="1" applyFont="1">
      <protection locked="0"/>
    </xf>
    <xf numFmtId="43" fontId="2" fillId="0" borderId="0" xfId="1" applyFont="1">
      <protection locked="0"/>
    </xf>
    <xf numFmtId="164" fontId="16" fillId="3" borderId="1" xfId="27" applyNumberFormat="1" applyFont="1" applyFill="1" applyBorder="1" applyAlignment="1" applyProtection="1">
      <alignment horizontal="left" vertical="center" wrapText="1"/>
    </xf>
    <xf numFmtId="164" fontId="4" fillId="3" borderId="1" xfId="27" applyNumberFormat="1" applyFont="1" applyFill="1" applyBorder="1" applyAlignment="1" applyProtection="1">
      <alignment horizontal="left" vertical="center" wrapText="1"/>
    </xf>
    <xf numFmtId="43" fontId="17" fillId="0" borderId="0" xfId="1" applyFont="1">
      <protection locked="0"/>
    </xf>
    <xf numFmtId="164" fontId="17" fillId="3" borderId="0" xfId="1" applyNumberFormat="1" applyFont="1" applyFill="1">
      <protection locked="0"/>
    </xf>
    <xf numFmtId="164" fontId="17" fillId="0" borderId="0" xfId="1" applyNumberFormat="1" applyFont="1">
      <protection locked="0"/>
    </xf>
    <xf numFmtId="164" fontId="19" fillId="0" borderId="0" xfId="1" applyNumberFormat="1" applyFont="1"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9" fontId="16" fillId="4" borderId="4" xfId="0" applyNumberFormat="1" applyFont="1" applyFill="1" applyBorder="1" applyAlignment="1" applyProtection="1">
      <alignment horizontal="center" vertical="center" wrapText="1"/>
    </xf>
    <xf numFmtId="49" fontId="16" fillId="4" borderId="5" xfId="0" applyNumberFormat="1" applyFont="1" applyFill="1" applyBorder="1" applyAlignment="1" applyProtection="1">
      <alignment horizontal="center" vertical="center" wrapText="1"/>
    </xf>
    <xf numFmtId="49" fontId="16" fillId="4" borderId="2" xfId="0" applyNumberFormat="1" applyFont="1" applyFill="1" applyBorder="1" applyAlignment="1" applyProtection="1">
      <alignment horizontal="center" vertical="center" wrapText="1"/>
    </xf>
    <xf numFmtId="49" fontId="16" fillId="4" borderId="3" xfId="0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top" wrapText="1"/>
    </xf>
    <xf numFmtId="0" fontId="16" fillId="2" borderId="3" xfId="2" applyNumberFormat="1" applyFont="1" applyFill="1" applyBorder="1" applyAlignment="1" applyProtection="1">
      <alignment horizontal="center" vertical="top" wrapText="1"/>
    </xf>
    <xf numFmtId="0" fontId="4" fillId="0" borderId="4" xfId="2" applyNumberFormat="1" applyFont="1" applyFill="1" applyBorder="1" applyAlignment="1" applyProtection="1">
      <alignment horizontal="center" vertical="top" wrapText="1"/>
    </xf>
    <xf numFmtId="0" fontId="4" fillId="0" borderId="5" xfId="2" applyNumberFormat="1" applyFont="1" applyFill="1" applyBorder="1" applyAlignment="1" applyProtection="1">
      <alignment horizontal="center" vertical="top" wrapText="1"/>
    </xf>
    <xf numFmtId="37" fontId="4" fillId="0" borderId="1" xfId="2" applyNumberFormat="1" applyFont="1" applyFill="1" applyBorder="1" applyAlignment="1" applyProtection="1">
      <alignment horizontal="right" vertical="center" wrapText="1"/>
    </xf>
    <xf numFmtId="164" fontId="4" fillId="0" borderId="1" xfId="2" applyNumberFormat="1" applyFont="1" applyFill="1" applyBorder="1" applyAlignment="1" applyProtection="1">
      <alignment horizontal="left" vertical="center" wrapText="1"/>
    </xf>
    <xf numFmtId="164" fontId="4" fillId="0" borderId="1" xfId="7" applyNumberFormat="1" applyFont="1" applyFill="1" applyBorder="1" applyAlignment="1" applyProtection="1">
      <alignment vertical="center"/>
      <protection locked="0"/>
    </xf>
    <xf numFmtId="164" fontId="16" fillId="0" borderId="1" xfId="7" applyNumberFormat="1" applyFont="1" applyFill="1" applyBorder="1" applyAlignment="1" applyProtection="1">
      <alignment vertical="center"/>
      <protection locked="0"/>
    </xf>
    <xf numFmtId="164" fontId="4" fillId="0" borderId="1" xfId="7" applyNumberFormat="1" applyFont="1" applyFill="1" applyBorder="1" applyAlignment="1">
      <alignment vertical="center"/>
      <protection locked="0"/>
    </xf>
    <xf numFmtId="164" fontId="18" fillId="0" borderId="1" xfId="7" applyNumberFormat="1" applyFont="1" applyFill="1" applyBorder="1" applyAlignment="1" applyProtection="1">
      <alignment vertical="center"/>
      <protection locked="0"/>
    </xf>
    <xf numFmtId="164" fontId="4" fillId="0" borderId="1" xfId="7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</xf>
    <xf numFmtId="43" fontId="4" fillId="0" borderId="1" xfId="7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7" applyNumberFormat="1" applyFont="1" applyFill="1" applyBorder="1" applyAlignment="1" applyProtection="1">
      <alignment vertical="center"/>
      <protection locked="0"/>
    </xf>
    <xf numFmtId="43" fontId="4" fillId="0" borderId="2" xfId="7" applyNumberFormat="1" applyFont="1" applyFill="1" applyBorder="1" applyAlignment="1" applyProtection="1">
      <alignment horizontal="center" vertical="center" wrapText="1"/>
      <protection locked="0"/>
    </xf>
    <xf numFmtId="164" fontId="16" fillId="0" borderId="2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left" vertical="center" wrapText="1"/>
    </xf>
  </cellXfs>
  <cellStyles count="59">
    <cellStyle name="Comma" xfId="1" builtinId="3"/>
    <cellStyle name="Comma 10" xfId="9"/>
    <cellStyle name="Comma 10 2" xfId="10"/>
    <cellStyle name="Comma 11" xfId="11"/>
    <cellStyle name="Comma 11 2" xfId="12"/>
    <cellStyle name="Comma 12" xfId="13"/>
    <cellStyle name="Comma 12 2" xfId="14"/>
    <cellStyle name="Comma 13" xfId="15"/>
    <cellStyle name="Comma 13 2" xfId="16"/>
    <cellStyle name="Comma 14" xfId="17"/>
    <cellStyle name="Comma 15" xfId="18"/>
    <cellStyle name="Comma 16" xfId="19"/>
    <cellStyle name="Comma 17" xfId="58"/>
    <cellStyle name="Comma 2" xfId="7"/>
    <cellStyle name="Comma 2 2" xfId="20"/>
    <cellStyle name="Comma 3" xfId="21"/>
    <cellStyle name="Comma 3 2" xfId="22"/>
    <cellStyle name="Comma 4" xfId="23"/>
    <cellStyle name="Comma 4 2" xfId="24"/>
    <cellStyle name="Comma 5" xfId="25"/>
    <cellStyle name="Comma 5 2" xfId="26"/>
    <cellStyle name="Comma 6" xfId="27"/>
    <cellStyle name="Comma 6 2" xfId="28"/>
    <cellStyle name="Comma 7" xfId="29"/>
    <cellStyle name="Comma 7 2" xfId="30"/>
    <cellStyle name="Comma 8" xfId="8"/>
    <cellStyle name="Comma 8 2" xfId="31"/>
    <cellStyle name="Comma 9" xfId="32"/>
    <cellStyle name="Comma 9 2" xfId="33"/>
    <cellStyle name="Currency [0] 2" xfId="2"/>
    <cellStyle name="Hyperlink" xfId="3" builtinId="8"/>
    <cellStyle name="Normal" xfId="0" builtinId="0"/>
    <cellStyle name="Normal 10" xfId="34"/>
    <cellStyle name="Normal 10 2" xfId="35"/>
    <cellStyle name="Normal 11" xfId="36"/>
    <cellStyle name="Normal 11 2" xfId="37"/>
    <cellStyle name="Normal 12" xfId="38"/>
    <cellStyle name="Normal 12 2" xfId="39"/>
    <cellStyle name="Normal 13" xfId="40"/>
    <cellStyle name="Normal 13 2" xfId="41"/>
    <cellStyle name="Normal 14" xfId="42"/>
    <cellStyle name="Normal 14 2" xfId="43"/>
    <cellStyle name="Normal 15" xfId="44"/>
    <cellStyle name="Normal 2" xfId="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6 2" xfId="51"/>
    <cellStyle name="Normal 7" xfId="52"/>
    <cellStyle name="Normal 7 2" xfId="53"/>
    <cellStyle name="Normal 8" xfId="54"/>
    <cellStyle name="Normal 8 2" xfId="55"/>
    <cellStyle name="Normal 9" xfId="6"/>
    <cellStyle name="Normal 9 2" xfId="56"/>
    <cellStyle name="Percent" xfId="5" builtinId="5"/>
    <cellStyle name="Percent 2" xfId="57"/>
  </cellStyles>
  <dxfs count="6">
    <dxf>
      <font>
        <b/>
        <i val="0"/>
      </font>
    </dxf>
    <dxf>
      <font>
        <b/>
        <i val="0"/>
      </font>
    </dxf>
    <dxf>
      <font>
        <b/>
        <i val="0"/>
        <name val="Cambria"/>
        <scheme val="none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4" customWidth="1"/>
    <col min="2" max="2" width="17" style="4" customWidth="1"/>
    <col min="3" max="3" width="34.5703125" style="4" customWidth="1"/>
    <col min="4" max="4" width="28.5703125" style="4" customWidth="1"/>
    <col min="5" max="5" width="19.28515625" style="4" customWidth="1"/>
    <col min="6" max="16384" width="9.140625" style="4"/>
  </cols>
  <sheetData>
    <row r="2" spans="1:10" x14ac:dyDescent="0.25">
      <c r="A2" s="4" t="s">
        <v>144</v>
      </c>
    </row>
    <row r="3" spans="1:10" x14ac:dyDescent="0.25">
      <c r="A3" s="4" t="s">
        <v>145</v>
      </c>
    </row>
    <row r="4" spans="1:10" x14ac:dyDescent="0.25">
      <c r="H4" s="77"/>
      <c r="I4" s="77"/>
    </row>
    <row r="5" spans="1:10" ht="18.75" x14ac:dyDescent="0.3">
      <c r="C5" s="78" t="s">
        <v>86</v>
      </c>
      <c r="H5" s="77"/>
      <c r="I5" s="77"/>
    </row>
    <row r="6" spans="1:10" x14ac:dyDescent="0.25">
      <c r="H6" s="77"/>
      <c r="I6" s="77"/>
    </row>
    <row r="7" spans="1:10" x14ac:dyDescent="0.25">
      <c r="C7" s="79" t="s">
        <v>150</v>
      </c>
      <c r="D7" s="80"/>
      <c r="H7" s="77"/>
      <c r="I7" s="77"/>
    </row>
    <row r="8" spans="1:10" x14ac:dyDescent="0.25">
      <c r="C8" s="79" t="s">
        <v>87</v>
      </c>
      <c r="D8" s="80">
        <v>2019</v>
      </c>
      <c r="H8" s="77"/>
      <c r="I8" s="77"/>
    </row>
    <row r="9" spans="1:10" x14ac:dyDescent="0.25">
      <c r="H9" s="77"/>
      <c r="I9" s="77"/>
    </row>
    <row r="10" spans="1:10" x14ac:dyDescent="0.25">
      <c r="D10" s="81" t="s">
        <v>77</v>
      </c>
    </row>
    <row r="11" spans="1:10" x14ac:dyDescent="0.25">
      <c r="B11" s="82" t="s">
        <v>78</v>
      </c>
      <c r="C11" s="82" t="s">
        <v>79</v>
      </c>
      <c r="D11" s="82" t="s">
        <v>80</v>
      </c>
    </row>
    <row r="12" spans="1:10" s="83" customFormat="1" x14ac:dyDescent="0.2">
      <c r="B12" s="84">
        <v>1</v>
      </c>
      <c r="C12" s="85" t="s">
        <v>146</v>
      </c>
      <c r="D12" s="86" t="s">
        <v>109</v>
      </c>
    </row>
    <row r="13" spans="1:10" s="83" customFormat="1" x14ac:dyDescent="0.2">
      <c r="B13" s="84">
        <v>2</v>
      </c>
      <c r="C13" s="85" t="s">
        <v>147</v>
      </c>
      <c r="D13" s="86" t="s">
        <v>81</v>
      </c>
    </row>
    <row r="14" spans="1:10" s="83" customFormat="1" x14ac:dyDescent="0.2">
      <c r="B14" s="84">
        <v>3</v>
      </c>
      <c r="C14" s="85" t="s">
        <v>82</v>
      </c>
      <c r="D14" s="86" t="s">
        <v>148</v>
      </c>
      <c r="H14" s="87"/>
      <c r="I14" s="88"/>
      <c r="J14" s="89"/>
    </row>
    <row r="15" spans="1:10" x14ac:dyDescent="0.25">
      <c r="B15" s="82"/>
      <c r="C15" s="90"/>
      <c r="D15" s="90"/>
      <c r="H15" s="77"/>
      <c r="I15" s="91"/>
      <c r="J15" s="92"/>
    </row>
    <row r="16" spans="1:10" x14ac:dyDescent="0.25">
      <c r="H16" s="77"/>
      <c r="I16" s="91"/>
      <c r="J16" s="92"/>
    </row>
    <row r="17" spans="1:10" x14ac:dyDescent="0.25">
      <c r="H17" s="77"/>
      <c r="I17" s="91"/>
      <c r="J17" s="92"/>
    </row>
    <row r="18" spans="1:10" x14ac:dyDescent="0.25">
      <c r="B18" s="93" t="s">
        <v>83</v>
      </c>
      <c r="C18" s="94" t="s">
        <v>84</v>
      </c>
      <c r="H18" s="77"/>
      <c r="I18" s="91"/>
      <c r="J18" s="92"/>
    </row>
    <row r="19" spans="1:10" x14ac:dyDescent="0.25">
      <c r="C19" s="94" t="s">
        <v>85</v>
      </c>
      <c r="H19" s="77"/>
      <c r="I19" s="91"/>
      <c r="J19" s="92"/>
    </row>
    <row r="20" spans="1:10" x14ac:dyDescent="0.25">
      <c r="H20" s="77"/>
      <c r="I20" s="91"/>
      <c r="J20" s="92"/>
    </row>
    <row r="21" spans="1:10" x14ac:dyDescent="0.25">
      <c r="H21" s="77"/>
      <c r="I21" s="91"/>
      <c r="J21" s="92"/>
    </row>
    <row r="22" spans="1:10" x14ac:dyDescent="0.25">
      <c r="D22" s="95" t="s">
        <v>332</v>
      </c>
    </row>
    <row r="24" spans="1:10" ht="31.5" customHeight="1" x14ac:dyDescent="0.25">
      <c r="A24" s="149" t="s">
        <v>88</v>
      </c>
      <c r="B24" s="149"/>
      <c r="C24" s="150" t="s">
        <v>89</v>
      </c>
      <c r="D24" s="150"/>
      <c r="E24" s="150"/>
    </row>
    <row r="25" spans="1:10" ht="43.5" x14ac:dyDescent="0.25">
      <c r="A25" s="96"/>
      <c r="B25" s="96"/>
      <c r="C25" s="96" t="s">
        <v>90</v>
      </c>
      <c r="D25" s="96" t="s">
        <v>91</v>
      </c>
      <c r="E25" s="97" t="s">
        <v>149</v>
      </c>
    </row>
    <row r="26" spans="1:10" ht="31.5" x14ac:dyDescent="0.25">
      <c r="A26" s="151" t="s">
        <v>92</v>
      </c>
      <c r="B26" s="151"/>
      <c r="C26" s="98" t="s">
        <v>93</v>
      </c>
      <c r="D26" s="98" t="s">
        <v>93</v>
      </c>
      <c r="E26" s="98" t="s">
        <v>92</v>
      </c>
    </row>
    <row r="31" spans="1:10" x14ac:dyDescent="0.25">
      <c r="A31" s="152"/>
      <c r="B31" s="152"/>
    </row>
    <row r="32" spans="1:10" x14ac:dyDescent="0.25">
      <c r="A32" s="153"/>
      <c r="B32" s="153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3" sqref="D3"/>
    </sheetView>
  </sheetViews>
  <sheetFormatPr defaultRowHeight="11.25" x14ac:dyDescent="0.2"/>
  <cols>
    <col min="1" max="1" width="47.85546875" style="5" customWidth="1"/>
    <col min="2" max="2" width="11.5703125" style="5" customWidth="1"/>
    <col min="3" max="3" width="9.85546875" style="5" customWidth="1"/>
    <col min="4" max="4" width="16.7109375" style="19" customWidth="1"/>
    <col min="5" max="5" width="17.7109375" style="19" customWidth="1"/>
    <col min="6" max="6" width="17.28515625" style="5" customWidth="1"/>
    <col min="7" max="7" width="16.7109375" style="5" customWidth="1"/>
    <col min="8" max="16384" width="9.140625" style="5"/>
  </cols>
  <sheetData>
    <row r="1" spans="1:7" ht="11.25" customHeight="1" x14ac:dyDescent="0.2">
      <c r="A1" s="154" t="s">
        <v>110</v>
      </c>
      <c r="B1" s="154" t="s">
        <v>111</v>
      </c>
      <c r="C1" s="154" t="s">
        <v>112</v>
      </c>
      <c r="D1" s="156" t="s">
        <v>151</v>
      </c>
      <c r="E1" s="157"/>
      <c r="F1" s="156" t="s">
        <v>152</v>
      </c>
      <c r="G1" s="157"/>
    </row>
    <row r="2" spans="1:7" ht="55.5" customHeight="1" x14ac:dyDescent="0.2">
      <c r="A2" s="155"/>
      <c r="B2" s="155"/>
      <c r="C2" s="155"/>
      <c r="D2" s="20" t="s">
        <v>328</v>
      </c>
      <c r="E2" s="20" t="s">
        <v>329</v>
      </c>
      <c r="F2" s="20" t="s">
        <v>113</v>
      </c>
      <c r="G2" s="20" t="s">
        <v>114</v>
      </c>
    </row>
    <row r="3" spans="1:7" s="10" customFormat="1" ht="21" x14ac:dyDescent="0.2">
      <c r="A3" s="7" t="s">
        <v>153</v>
      </c>
      <c r="B3" s="8" t="s">
        <v>18</v>
      </c>
      <c r="C3" s="8"/>
      <c r="D3" s="9">
        <v>1982650140</v>
      </c>
      <c r="E3" s="9">
        <v>1982650140</v>
      </c>
      <c r="F3" s="9"/>
      <c r="G3" s="9"/>
    </row>
    <row r="4" spans="1:7" ht="21" x14ac:dyDescent="0.2">
      <c r="A4" s="11" t="s">
        <v>154</v>
      </c>
      <c r="B4" s="8" t="s">
        <v>19</v>
      </c>
      <c r="C4" s="8"/>
      <c r="D4" s="12">
        <v>1769368385</v>
      </c>
      <c r="E4" s="12">
        <v>1769368385</v>
      </c>
      <c r="F4" s="12"/>
      <c r="G4" s="12"/>
    </row>
    <row r="5" spans="1:7" ht="21" x14ac:dyDescent="0.2">
      <c r="A5" s="11" t="s">
        <v>155</v>
      </c>
      <c r="B5" s="8" t="s">
        <v>20</v>
      </c>
      <c r="C5" s="8"/>
      <c r="D5" s="12">
        <v>44005111</v>
      </c>
      <c r="E5" s="12">
        <v>44005111</v>
      </c>
      <c r="F5" s="12"/>
      <c r="G5" s="12"/>
    </row>
    <row r="6" spans="1:7" ht="21" x14ac:dyDescent="0.2">
      <c r="A6" s="11" t="s">
        <v>156</v>
      </c>
      <c r="B6" s="8" t="s">
        <v>30</v>
      </c>
      <c r="C6" s="8"/>
      <c r="D6" s="12">
        <v>298218771</v>
      </c>
      <c r="E6" s="12">
        <v>298218771</v>
      </c>
      <c r="F6" s="12"/>
      <c r="G6" s="12"/>
    </row>
    <row r="7" spans="1:7" ht="31.5" x14ac:dyDescent="0.2">
      <c r="A7" s="11" t="s">
        <v>157</v>
      </c>
      <c r="B7" s="8" t="s">
        <v>31</v>
      </c>
      <c r="C7" s="8"/>
      <c r="D7" s="12">
        <v>-128942127</v>
      </c>
      <c r="E7" s="12">
        <v>-128942127</v>
      </c>
      <c r="F7" s="12"/>
      <c r="G7" s="12"/>
    </row>
    <row r="8" spans="1:7" ht="21" x14ac:dyDescent="0.2">
      <c r="A8" s="11" t="s">
        <v>158</v>
      </c>
      <c r="B8" s="8" t="s">
        <v>32</v>
      </c>
      <c r="C8" s="8"/>
      <c r="D8" s="12"/>
      <c r="E8" s="12"/>
      <c r="F8" s="12"/>
      <c r="G8" s="12"/>
    </row>
    <row r="9" spans="1:7" ht="21" x14ac:dyDescent="0.2">
      <c r="A9" s="11" t="s">
        <v>159</v>
      </c>
      <c r="B9" s="8" t="s">
        <v>33</v>
      </c>
      <c r="C9" s="8"/>
      <c r="D9" s="162"/>
      <c r="E9" s="162"/>
      <c r="F9" s="12"/>
      <c r="G9" s="12"/>
    </row>
    <row r="10" spans="1:7" ht="21" x14ac:dyDescent="0.2">
      <c r="A10" s="11" t="s">
        <v>160</v>
      </c>
      <c r="B10" s="8" t="s">
        <v>34</v>
      </c>
      <c r="C10" s="8"/>
      <c r="D10" s="162"/>
      <c r="E10" s="162"/>
      <c r="F10" s="12"/>
      <c r="G10" s="12"/>
    </row>
    <row r="11" spans="1:7" ht="42" x14ac:dyDescent="0.2">
      <c r="A11" s="11" t="s">
        <v>161</v>
      </c>
      <c r="B11" s="8" t="s">
        <v>35</v>
      </c>
      <c r="C11" s="8"/>
      <c r="D11" s="162"/>
      <c r="E11" s="162"/>
      <c r="F11" s="12"/>
      <c r="G11" s="12"/>
    </row>
    <row r="12" spans="1:7" s="10" customFormat="1" ht="21" x14ac:dyDescent="0.2">
      <c r="A12" s="7" t="s">
        <v>162</v>
      </c>
      <c r="B12" s="8" t="s">
        <v>29</v>
      </c>
      <c r="C12" s="8"/>
      <c r="D12" s="9">
        <v>31789896</v>
      </c>
      <c r="E12" s="9">
        <v>31789896</v>
      </c>
      <c r="F12" s="9"/>
      <c r="G12" s="9"/>
    </row>
    <row r="13" spans="1:7" ht="21" x14ac:dyDescent="0.2">
      <c r="A13" s="11" t="s">
        <v>163</v>
      </c>
      <c r="B13" s="8" t="s">
        <v>28</v>
      </c>
      <c r="C13" s="8"/>
      <c r="D13" s="13">
        <v>31789896</v>
      </c>
      <c r="E13" s="13">
        <v>31789896</v>
      </c>
      <c r="F13" s="13"/>
      <c r="G13" s="13"/>
    </row>
    <row r="14" spans="1:7" ht="31.5" x14ac:dyDescent="0.2">
      <c r="A14" s="11" t="s">
        <v>164</v>
      </c>
      <c r="B14" s="8" t="s">
        <v>27</v>
      </c>
      <c r="C14" s="8"/>
      <c r="D14" s="162"/>
      <c r="E14" s="162"/>
      <c r="F14" s="12"/>
      <c r="G14" s="12"/>
    </row>
    <row r="15" spans="1:7" ht="21" x14ac:dyDescent="0.2">
      <c r="A15" s="11" t="s">
        <v>165</v>
      </c>
      <c r="B15" s="8" t="s">
        <v>26</v>
      </c>
      <c r="C15" s="8"/>
      <c r="D15" s="162"/>
      <c r="E15" s="162"/>
      <c r="F15" s="12"/>
      <c r="G15" s="12"/>
    </row>
    <row r="16" spans="1:7" ht="31.5" x14ac:dyDescent="0.2">
      <c r="A16" s="11" t="s">
        <v>166</v>
      </c>
      <c r="B16" s="8" t="s">
        <v>25</v>
      </c>
      <c r="C16" s="8"/>
      <c r="D16" s="162"/>
      <c r="E16" s="162"/>
      <c r="F16" s="12"/>
      <c r="G16" s="12"/>
    </row>
    <row r="17" spans="1:7" ht="21" x14ac:dyDescent="0.2">
      <c r="A17" s="11" t="s">
        <v>167</v>
      </c>
      <c r="B17" s="8" t="s">
        <v>36</v>
      </c>
      <c r="C17" s="8"/>
      <c r="D17" s="162"/>
      <c r="E17" s="162"/>
      <c r="F17" s="12"/>
      <c r="G17" s="12"/>
    </row>
    <row r="18" spans="1:7" s="10" customFormat="1" ht="21" x14ac:dyDescent="0.2">
      <c r="A18" s="7" t="s">
        <v>168</v>
      </c>
      <c r="B18" s="14" t="s">
        <v>37</v>
      </c>
      <c r="C18" s="14"/>
      <c r="D18" s="9">
        <v>794305933</v>
      </c>
      <c r="E18" s="9">
        <f>SUM(E19:E27)</f>
        <v>794305933</v>
      </c>
      <c r="F18" s="9"/>
      <c r="G18" s="9"/>
    </row>
    <row r="19" spans="1:7" ht="21" x14ac:dyDescent="0.2">
      <c r="A19" s="11" t="s">
        <v>169</v>
      </c>
      <c r="B19" s="8" t="s">
        <v>38</v>
      </c>
      <c r="C19" s="8"/>
      <c r="D19" s="12">
        <v>342561627</v>
      </c>
      <c r="E19" s="12">
        <v>342561627</v>
      </c>
      <c r="F19" s="12"/>
      <c r="G19" s="12"/>
    </row>
    <row r="20" spans="1:7" ht="21" x14ac:dyDescent="0.2">
      <c r="A20" s="11" t="s">
        <v>170</v>
      </c>
      <c r="B20" s="8" t="s">
        <v>39</v>
      </c>
      <c r="C20" s="8"/>
      <c r="D20" s="12">
        <v>120536344</v>
      </c>
      <c r="E20" s="12">
        <v>120536344</v>
      </c>
      <c r="F20" s="9"/>
      <c r="G20" s="9"/>
    </row>
    <row r="21" spans="1:7" ht="21" x14ac:dyDescent="0.2">
      <c r="A21" s="11" t="s">
        <v>171</v>
      </c>
      <c r="B21" s="8" t="s">
        <v>40</v>
      </c>
      <c r="C21" s="8"/>
      <c r="D21" s="12">
        <v>33000000</v>
      </c>
      <c r="E21" s="12">
        <v>33000000</v>
      </c>
      <c r="F21" s="12"/>
      <c r="G21" s="12"/>
    </row>
    <row r="22" spans="1:7" ht="21" x14ac:dyDescent="0.2">
      <c r="A22" s="11" t="s">
        <v>172</v>
      </c>
      <c r="B22" s="8" t="s">
        <v>41</v>
      </c>
      <c r="C22" s="8"/>
      <c r="D22" s="12">
        <v>99000000</v>
      </c>
      <c r="E22" s="12">
        <v>99000000</v>
      </c>
      <c r="F22" s="12"/>
      <c r="G22" s="12"/>
    </row>
    <row r="23" spans="1:7" ht="21" x14ac:dyDescent="0.2">
      <c r="A23" s="15" t="s">
        <v>173</v>
      </c>
      <c r="B23" s="8" t="s">
        <v>42</v>
      </c>
      <c r="C23" s="8"/>
      <c r="D23" s="12">
        <v>66000000</v>
      </c>
      <c r="E23" s="12">
        <v>66000000</v>
      </c>
      <c r="F23" s="12"/>
      <c r="G23" s="12"/>
    </row>
    <row r="24" spans="1:7" ht="21" x14ac:dyDescent="0.2">
      <c r="A24" s="11" t="s">
        <v>174</v>
      </c>
      <c r="B24" s="8">
        <v>20.7</v>
      </c>
      <c r="C24" s="8"/>
      <c r="D24" s="12">
        <v>90000000</v>
      </c>
      <c r="E24" s="12">
        <v>90000000</v>
      </c>
      <c r="F24" s="12"/>
      <c r="G24" s="12"/>
    </row>
    <row r="25" spans="1:7" ht="21" x14ac:dyDescent="0.2">
      <c r="A25" s="11" t="s">
        <v>175</v>
      </c>
      <c r="B25" s="8">
        <v>20.8</v>
      </c>
      <c r="C25" s="8"/>
      <c r="D25" s="162">
        <v>35020408</v>
      </c>
      <c r="E25" s="162">
        <v>35020408</v>
      </c>
      <c r="F25" s="12"/>
      <c r="G25" s="12"/>
    </row>
    <row r="26" spans="1:7" ht="21" x14ac:dyDescent="0.2">
      <c r="A26" s="11" t="s">
        <v>176</v>
      </c>
      <c r="B26" s="8">
        <v>20.9</v>
      </c>
      <c r="C26" s="8"/>
      <c r="D26" s="162"/>
      <c r="E26" s="162"/>
      <c r="F26" s="12"/>
      <c r="G26" s="12"/>
    </row>
    <row r="27" spans="1:7" ht="21" x14ac:dyDescent="0.2">
      <c r="A27" s="11" t="s">
        <v>177</v>
      </c>
      <c r="B27" s="16">
        <v>20.100000000000001</v>
      </c>
      <c r="C27" s="8"/>
      <c r="D27" s="12">
        <v>8187554</v>
      </c>
      <c r="E27" s="12">
        <v>8187554</v>
      </c>
      <c r="F27" s="12"/>
      <c r="G27" s="12"/>
    </row>
    <row r="28" spans="1:7" s="10" customFormat="1" ht="31.5" x14ac:dyDescent="0.2">
      <c r="A28" s="7" t="s">
        <v>178</v>
      </c>
      <c r="B28" s="17" t="s">
        <v>43</v>
      </c>
      <c r="C28" s="14"/>
      <c r="D28" s="9">
        <v>1156554311</v>
      </c>
      <c r="E28" s="9">
        <f>E3-E12-E18</f>
        <v>1156554311</v>
      </c>
      <c r="F28" s="9"/>
      <c r="G28" s="9"/>
    </row>
    <row r="29" spans="1:7" s="10" customFormat="1" ht="21" x14ac:dyDescent="0.2">
      <c r="A29" s="7" t="s">
        <v>179</v>
      </c>
      <c r="B29" s="17" t="s">
        <v>44</v>
      </c>
      <c r="C29" s="14"/>
      <c r="D29" s="162"/>
      <c r="E29" s="162"/>
      <c r="F29" s="9"/>
      <c r="G29" s="9"/>
    </row>
    <row r="30" spans="1:7" ht="21" x14ac:dyDescent="0.2">
      <c r="A30" s="11" t="s">
        <v>180</v>
      </c>
      <c r="B30" s="18" t="s">
        <v>45</v>
      </c>
      <c r="C30" s="8"/>
      <c r="D30" s="162"/>
      <c r="E30" s="162"/>
      <c r="F30" s="12"/>
      <c r="G30" s="12"/>
    </row>
    <row r="31" spans="1:7" ht="21" x14ac:dyDescent="0.2">
      <c r="A31" s="11" t="s">
        <v>181</v>
      </c>
      <c r="B31" s="18" t="s">
        <v>46</v>
      </c>
      <c r="C31" s="8"/>
      <c r="D31" s="162"/>
      <c r="E31" s="162"/>
      <c r="F31" s="12"/>
      <c r="G31" s="12"/>
    </row>
    <row r="32" spans="1:7" s="10" customFormat="1" ht="21" x14ac:dyDescent="0.2">
      <c r="A32" s="7" t="s">
        <v>182</v>
      </c>
      <c r="B32" s="17" t="s">
        <v>24</v>
      </c>
      <c r="C32" s="14"/>
      <c r="D32" s="9">
        <v>1156554311</v>
      </c>
      <c r="E32" s="9">
        <f>E33+E34</f>
        <v>1156554311</v>
      </c>
      <c r="F32" s="9"/>
      <c r="G32" s="9"/>
    </row>
    <row r="33" spans="1:7" ht="21" x14ac:dyDescent="0.2">
      <c r="A33" s="11" t="s">
        <v>183</v>
      </c>
      <c r="B33" s="18" t="s">
        <v>23</v>
      </c>
      <c r="C33" s="8"/>
      <c r="D33" s="12">
        <v>1285496438</v>
      </c>
      <c r="E33" s="12">
        <v>1285496438</v>
      </c>
      <c r="F33" s="12"/>
      <c r="G33" s="12"/>
    </row>
    <row r="34" spans="1:7" ht="21" x14ac:dyDescent="0.2">
      <c r="A34" s="11" t="s">
        <v>184</v>
      </c>
      <c r="B34" s="18" t="s">
        <v>22</v>
      </c>
      <c r="C34" s="8"/>
      <c r="D34" s="12">
        <v>-128942127</v>
      </c>
      <c r="E34" s="12">
        <v>-128942127</v>
      </c>
      <c r="F34" s="12"/>
      <c r="G34" s="12"/>
    </row>
    <row r="35" spans="1:7" ht="21" x14ac:dyDescent="0.2">
      <c r="A35" s="7" t="s">
        <v>185</v>
      </c>
      <c r="B35" s="17" t="s">
        <v>47</v>
      </c>
      <c r="C35" s="14"/>
      <c r="D35" s="162"/>
      <c r="E35" s="162"/>
      <c r="F35" s="9"/>
      <c r="G35" s="9"/>
    </row>
    <row r="36" spans="1:7" s="10" customFormat="1" ht="21" x14ac:dyDescent="0.2">
      <c r="A36" s="7" t="s">
        <v>186</v>
      </c>
      <c r="B36" s="17" t="s">
        <v>48</v>
      </c>
      <c r="C36" s="14"/>
      <c r="D36" s="9">
        <v>1156554311</v>
      </c>
      <c r="E36" s="9">
        <f>E32</f>
        <v>1156554311</v>
      </c>
      <c r="F36" s="9"/>
      <c r="G36" s="9"/>
    </row>
    <row r="37" spans="1:7" x14ac:dyDescent="0.2">
      <c r="A37" s="6"/>
      <c r="B37" s="6"/>
      <c r="C37" s="6"/>
      <c r="D37" s="6"/>
      <c r="E37" s="6"/>
      <c r="F37" s="6"/>
      <c r="G37" s="6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5" priority="4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D13" sqref="D13"/>
    </sheetView>
  </sheetViews>
  <sheetFormatPr defaultRowHeight="11.25" x14ac:dyDescent="0.2"/>
  <cols>
    <col min="1" max="1" width="47.85546875" style="26" customWidth="1"/>
    <col min="2" max="2" width="11.5703125" style="26" customWidth="1"/>
    <col min="3" max="3" width="9.85546875" style="26" customWidth="1"/>
    <col min="4" max="4" width="17.7109375" style="40" bestFit="1" customWidth="1"/>
    <col min="5" max="5" width="19.42578125" style="40" customWidth="1"/>
    <col min="6" max="6" width="9.140625" style="26"/>
    <col min="7" max="7" width="16.140625" style="147" bestFit="1" customWidth="1"/>
    <col min="8" max="8" width="13.140625" style="26" bestFit="1" customWidth="1"/>
    <col min="9" max="16384" width="9.140625" style="26"/>
  </cols>
  <sheetData>
    <row r="1" spans="1:8" s="22" customFormat="1" ht="31.5" x14ac:dyDescent="0.2">
      <c r="A1" s="20" t="s">
        <v>110</v>
      </c>
      <c r="B1" s="20" t="s">
        <v>111</v>
      </c>
      <c r="C1" s="21" t="s">
        <v>112</v>
      </c>
      <c r="D1" s="21" t="s">
        <v>187</v>
      </c>
      <c r="E1" s="21" t="s">
        <v>327</v>
      </c>
      <c r="G1" s="146"/>
    </row>
    <row r="2" spans="1:8" ht="21.75" x14ac:dyDescent="0.2">
      <c r="A2" s="23" t="s">
        <v>188</v>
      </c>
      <c r="B2" s="27" t="s">
        <v>49</v>
      </c>
      <c r="C2" s="24"/>
      <c r="D2" s="137"/>
      <c r="E2" s="25"/>
    </row>
    <row r="3" spans="1:8" ht="21.75" x14ac:dyDescent="0.2">
      <c r="A3" s="23" t="s">
        <v>189</v>
      </c>
      <c r="B3" s="27" t="s">
        <v>2</v>
      </c>
      <c r="C3" s="28"/>
      <c r="D3" s="137">
        <v>44970442049</v>
      </c>
      <c r="E3" s="29"/>
      <c r="H3" s="145"/>
    </row>
    <row r="4" spans="1:8" ht="21.75" x14ac:dyDescent="0.2">
      <c r="A4" s="30" t="s">
        <v>190</v>
      </c>
      <c r="B4" s="31" t="s">
        <v>50</v>
      </c>
      <c r="C4" s="8"/>
      <c r="D4" s="101">
        <v>4970442049</v>
      </c>
      <c r="E4" s="32"/>
      <c r="H4" s="145"/>
    </row>
    <row r="5" spans="1:8" ht="21.75" x14ac:dyDescent="0.2">
      <c r="A5" s="30" t="s">
        <v>191</v>
      </c>
      <c r="B5" s="31" t="s">
        <v>51</v>
      </c>
      <c r="C5" s="8"/>
      <c r="D5" s="100">
        <v>40000000000</v>
      </c>
      <c r="E5" s="32"/>
      <c r="H5" s="145"/>
    </row>
    <row r="6" spans="1:8" s="34" customFormat="1" ht="21.75" x14ac:dyDescent="0.2">
      <c r="A6" s="23" t="s">
        <v>192</v>
      </c>
      <c r="B6" s="27" t="s">
        <v>3</v>
      </c>
      <c r="C6" s="14"/>
      <c r="D6" s="138">
        <v>72926568146</v>
      </c>
      <c r="E6" s="33"/>
      <c r="G6" s="148"/>
      <c r="H6" s="145"/>
    </row>
    <row r="7" spans="1:8" s="34" customFormat="1" ht="21.75" x14ac:dyDescent="0.2">
      <c r="A7" s="30" t="s">
        <v>193</v>
      </c>
      <c r="B7" s="31" t="s">
        <v>4</v>
      </c>
      <c r="C7" s="8"/>
      <c r="D7" s="101">
        <v>72926568146</v>
      </c>
      <c r="E7" s="32"/>
      <c r="G7" s="148"/>
      <c r="H7" s="145"/>
    </row>
    <row r="8" spans="1:8" ht="21.75" x14ac:dyDescent="0.2">
      <c r="A8" s="30" t="s">
        <v>194</v>
      </c>
      <c r="B8" s="31">
        <v>121.1</v>
      </c>
      <c r="C8" s="8"/>
      <c r="D8" s="100"/>
      <c r="E8" s="32"/>
      <c r="H8" s="145"/>
    </row>
    <row r="9" spans="1:8" ht="21.75" x14ac:dyDescent="0.2">
      <c r="A9" s="30" t="s">
        <v>195</v>
      </c>
      <c r="B9" s="31">
        <v>121.2</v>
      </c>
      <c r="C9" s="8"/>
      <c r="D9" s="101">
        <v>72926568146</v>
      </c>
      <c r="E9" s="32"/>
      <c r="H9" s="145"/>
    </row>
    <row r="10" spans="1:8" ht="21.75" x14ac:dyDescent="0.2">
      <c r="A10" s="30" t="s">
        <v>196</v>
      </c>
      <c r="B10" s="31">
        <v>121.3</v>
      </c>
      <c r="C10" s="8"/>
      <c r="D10" s="100"/>
      <c r="E10" s="32"/>
      <c r="H10" s="145"/>
    </row>
    <row r="11" spans="1:8" ht="21.75" x14ac:dyDescent="0.2">
      <c r="A11" s="30" t="s">
        <v>197</v>
      </c>
      <c r="B11" s="31">
        <v>121.4</v>
      </c>
      <c r="C11" s="8"/>
      <c r="D11" s="100"/>
      <c r="E11" s="32"/>
      <c r="H11" s="145"/>
    </row>
    <row r="12" spans="1:8" ht="21.75" x14ac:dyDescent="0.2">
      <c r="A12" s="30" t="s">
        <v>198</v>
      </c>
      <c r="B12" s="31" t="s">
        <v>52</v>
      </c>
      <c r="C12" s="35"/>
      <c r="D12" s="100"/>
      <c r="E12" s="32"/>
      <c r="H12" s="145"/>
    </row>
    <row r="13" spans="1:8" ht="21.75" x14ac:dyDescent="0.2">
      <c r="A13" s="23" t="s">
        <v>199</v>
      </c>
      <c r="B13" s="36" t="s">
        <v>5</v>
      </c>
      <c r="C13" s="28"/>
      <c r="D13" s="138">
        <v>1668685460</v>
      </c>
      <c r="E13" s="33"/>
      <c r="H13" s="145"/>
    </row>
    <row r="14" spans="1:8" ht="21.75" x14ac:dyDescent="0.2">
      <c r="A14" s="30" t="s">
        <v>200</v>
      </c>
      <c r="B14" s="31" t="s">
        <v>6</v>
      </c>
      <c r="C14" s="35"/>
      <c r="D14" s="100"/>
      <c r="E14" s="32"/>
      <c r="H14" s="145"/>
    </row>
    <row r="15" spans="1:8" ht="21.75" x14ac:dyDescent="0.2">
      <c r="A15" s="30" t="s">
        <v>201</v>
      </c>
      <c r="B15" s="37" t="s">
        <v>53</v>
      </c>
      <c r="C15" s="35"/>
      <c r="D15" s="100"/>
      <c r="E15" s="32"/>
      <c r="H15" s="145"/>
    </row>
    <row r="16" spans="1:8" ht="21.75" x14ac:dyDescent="0.2">
      <c r="A16" s="30" t="s">
        <v>202</v>
      </c>
      <c r="B16" s="31" t="s">
        <v>54</v>
      </c>
      <c r="C16" s="8"/>
      <c r="D16" s="101">
        <v>1668685460</v>
      </c>
      <c r="E16" s="32"/>
      <c r="H16" s="145"/>
    </row>
    <row r="17" spans="1:8" ht="21.75" x14ac:dyDescent="0.2">
      <c r="A17" s="30" t="s">
        <v>203</v>
      </c>
      <c r="B17" s="31" t="s">
        <v>55</v>
      </c>
      <c r="C17" s="8"/>
      <c r="D17" s="101">
        <v>312433320</v>
      </c>
      <c r="E17" s="135"/>
      <c r="H17" s="145"/>
    </row>
    <row r="18" spans="1:8" ht="32.25" x14ac:dyDescent="0.2">
      <c r="A18" s="30" t="s">
        <v>204</v>
      </c>
      <c r="B18" s="31" t="s">
        <v>56</v>
      </c>
      <c r="C18" s="8"/>
      <c r="D18" s="100"/>
      <c r="E18" s="135"/>
      <c r="H18" s="145"/>
    </row>
    <row r="19" spans="1:8" ht="21.75" x14ac:dyDescent="0.2">
      <c r="A19" s="30" t="s">
        <v>205</v>
      </c>
      <c r="B19" s="31" t="s">
        <v>57</v>
      </c>
      <c r="C19" s="8"/>
      <c r="D19" s="101">
        <v>1356252140</v>
      </c>
      <c r="E19" s="135"/>
      <c r="H19" s="145"/>
    </row>
    <row r="20" spans="1:8" ht="21.75" x14ac:dyDescent="0.2">
      <c r="A20" s="30" t="s">
        <v>206</v>
      </c>
      <c r="B20" s="31" t="s">
        <v>58</v>
      </c>
      <c r="C20" s="8"/>
      <c r="D20" s="101"/>
      <c r="E20" s="32"/>
      <c r="H20" s="145"/>
    </row>
    <row r="21" spans="1:8" ht="21.75" x14ac:dyDescent="0.2">
      <c r="A21" s="30" t="s">
        <v>207</v>
      </c>
      <c r="B21" s="31" t="s">
        <v>59</v>
      </c>
      <c r="C21" s="8"/>
      <c r="D21" s="100"/>
      <c r="E21" s="32"/>
      <c r="H21" s="145"/>
    </row>
    <row r="22" spans="1:8" s="34" customFormat="1" ht="21.75" x14ac:dyDescent="0.2">
      <c r="A22" s="23" t="s">
        <v>208</v>
      </c>
      <c r="B22" s="27" t="s">
        <v>60</v>
      </c>
      <c r="C22" s="14"/>
      <c r="D22" s="138">
        <v>119565695655</v>
      </c>
      <c r="E22" s="33"/>
      <c r="G22" s="148"/>
      <c r="H22" s="145"/>
    </row>
    <row r="23" spans="1:8" s="34" customFormat="1" ht="21.75" x14ac:dyDescent="0.2">
      <c r="A23" s="23" t="s">
        <v>209</v>
      </c>
      <c r="B23" s="27" t="s">
        <v>61</v>
      </c>
      <c r="C23" s="14"/>
      <c r="D23" s="138"/>
      <c r="E23" s="33"/>
      <c r="G23" s="148"/>
      <c r="H23" s="145"/>
    </row>
    <row r="24" spans="1:8" ht="21.75" x14ac:dyDescent="0.2">
      <c r="A24" s="30" t="s">
        <v>210</v>
      </c>
      <c r="B24" s="31" t="s">
        <v>8</v>
      </c>
      <c r="C24" s="8"/>
      <c r="D24" s="100"/>
      <c r="E24" s="32"/>
      <c r="H24" s="145"/>
    </row>
    <row r="25" spans="1:8" ht="21.75" x14ac:dyDescent="0.2">
      <c r="A25" s="30" t="s">
        <v>211</v>
      </c>
      <c r="B25" s="31" t="s">
        <v>9</v>
      </c>
      <c r="C25" s="8"/>
      <c r="D25" s="100">
        <v>3828035034</v>
      </c>
      <c r="E25" s="32"/>
      <c r="H25" s="145"/>
    </row>
    <row r="26" spans="1:8" ht="42.75" x14ac:dyDescent="0.2">
      <c r="A26" s="30" t="s">
        <v>212</v>
      </c>
      <c r="B26" s="31" t="s">
        <v>62</v>
      </c>
      <c r="C26" s="8"/>
      <c r="D26" s="100"/>
      <c r="E26" s="38"/>
      <c r="H26" s="145"/>
    </row>
    <row r="27" spans="1:8" ht="21.75" x14ac:dyDescent="0.2">
      <c r="A27" s="30" t="s">
        <v>213</v>
      </c>
      <c r="B27" s="31" t="s">
        <v>10</v>
      </c>
      <c r="C27" s="8"/>
      <c r="D27" s="99">
        <v>16512335</v>
      </c>
      <c r="E27" s="38"/>
      <c r="H27" s="145"/>
    </row>
    <row r="28" spans="1:8" ht="21.75" x14ac:dyDescent="0.2">
      <c r="A28" s="30" t="s">
        <v>214</v>
      </c>
      <c r="B28" s="31" t="s">
        <v>11</v>
      </c>
      <c r="C28" s="8"/>
      <c r="D28" s="100"/>
      <c r="E28" s="32"/>
      <c r="H28" s="145"/>
    </row>
    <row r="29" spans="1:8" ht="21.75" x14ac:dyDescent="0.2">
      <c r="A29" s="30" t="s">
        <v>215</v>
      </c>
      <c r="B29" s="31" t="s">
        <v>63</v>
      </c>
      <c r="C29" s="8"/>
      <c r="D29" s="101">
        <v>85744901</v>
      </c>
      <c r="E29" s="32"/>
      <c r="H29" s="145"/>
    </row>
    <row r="30" spans="1:8" ht="21.75" x14ac:dyDescent="0.2">
      <c r="A30" s="30" t="s">
        <v>216</v>
      </c>
      <c r="B30" s="31" t="s">
        <v>64</v>
      </c>
      <c r="C30" s="8"/>
      <c r="D30" s="100"/>
      <c r="E30" s="32"/>
      <c r="H30" s="145"/>
    </row>
    <row r="31" spans="1:8" ht="21.75" x14ac:dyDescent="0.2">
      <c r="A31" s="30" t="s">
        <v>217</v>
      </c>
      <c r="B31" s="31" t="s">
        <v>12</v>
      </c>
      <c r="C31" s="8"/>
      <c r="D31" s="100"/>
      <c r="E31" s="32"/>
      <c r="H31" s="145"/>
    </row>
    <row r="32" spans="1:8" ht="21.75" x14ac:dyDescent="0.2">
      <c r="A32" s="30" t="s">
        <v>218</v>
      </c>
      <c r="B32" s="31" t="s">
        <v>65</v>
      </c>
      <c r="C32" s="8"/>
      <c r="D32" s="101">
        <v>126469414</v>
      </c>
      <c r="E32" s="32"/>
      <c r="H32" s="145"/>
    </row>
    <row r="33" spans="1:8" ht="21.75" x14ac:dyDescent="0.2">
      <c r="A33" s="30" t="s">
        <v>219</v>
      </c>
      <c r="B33" s="31" t="s">
        <v>66</v>
      </c>
      <c r="C33" s="8"/>
      <c r="D33" s="100"/>
      <c r="E33" s="32"/>
      <c r="H33" s="145"/>
    </row>
    <row r="34" spans="1:8" ht="21.75" x14ac:dyDescent="0.2">
      <c r="A34" s="23" t="s">
        <v>220</v>
      </c>
      <c r="B34" s="27" t="s">
        <v>7</v>
      </c>
      <c r="C34" s="14"/>
      <c r="D34" s="138">
        <f>D25+D27+D29+D32+D33</f>
        <v>4056761684</v>
      </c>
      <c r="E34" s="33"/>
      <c r="H34" s="145"/>
    </row>
    <row r="35" spans="1:8" ht="32.25" x14ac:dyDescent="0.2">
      <c r="A35" s="23" t="s">
        <v>221</v>
      </c>
      <c r="B35" s="27" t="s">
        <v>13</v>
      </c>
      <c r="C35" s="14"/>
      <c r="D35" s="138">
        <f>D22-D34</f>
        <v>115508933971</v>
      </c>
      <c r="E35" s="33"/>
      <c r="H35" s="145"/>
    </row>
    <row r="36" spans="1:8" ht="21.75" x14ac:dyDescent="0.2">
      <c r="A36" s="30" t="s">
        <v>222</v>
      </c>
      <c r="B36" s="31" t="s">
        <v>14</v>
      </c>
      <c r="C36" s="8"/>
      <c r="D36" s="101">
        <v>111643666200</v>
      </c>
      <c r="E36" s="32"/>
      <c r="H36" s="145"/>
    </row>
    <row r="37" spans="1:8" ht="21.75" x14ac:dyDescent="0.2">
      <c r="A37" s="30" t="s">
        <v>223</v>
      </c>
      <c r="B37" s="31" t="s">
        <v>15</v>
      </c>
      <c r="C37" s="8"/>
      <c r="D37" s="101">
        <v>360942181700</v>
      </c>
      <c r="E37" s="32"/>
      <c r="H37" s="145"/>
    </row>
    <row r="38" spans="1:8" ht="21.75" x14ac:dyDescent="0.2">
      <c r="A38" s="30" t="s">
        <v>224</v>
      </c>
      <c r="B38" s="31" t="s">
        <v>67</v>
      </c>
      <c r="C38" s="8"/>
      <c r="D38" s="101">
        <v>-249298515500</v>
      </c>
      <c r="E38" s="32"/>
      <c r="H38" s="145"/>
    </row>
    <row r="39" spans="1:8" s="34" customFormat="1" ht="21.75" x14ac:dyDescent="0.2">
      <c r="A39" s="30" t="s">
        <v>225</v>
      </c>
      <c r="B39" s="31" t="s">
        <v>68</v>
      </c>
      <c r="C39" s="8"/>
      <c r="D39" s="101">
        <v>2366534515</v>
      </c>
      <c r="E39" s="32"/>
      <c r="G39" s="148"/>
      <c r="H39" s="145"/>
    </row>
    <row r="40" spans="1:8" s="34" customFormat="1" ht="21.75" x14ac:dyDescent="0.2">
      <c r="A40" s="30" t="s">
        <v>226</v>
      </c>
      <c r="B40" s="31" t="s">
        <v>16</v>
      </c>
      <c r="C40" s="8"/>
      <c r="D40" s="101">
        <v>1498733256</v>
      </c>
      <c r="E40" s="32"/>
      <c r="G40" s="148"/>
      <c r="H40" s="145"/>
    </row>
    <row r="41" spans="1:8" ht="32.25" x14ac:dyDescent="0.2">
      <c r="A41" s="23" t="s">
        <v>227</v>
      </c>
      <c r="B41" s="27" t="s">
        <v>17</v>
      </c>
      <c r="C41" s="14"/>
      <c r="D41" s="139">
        <f>ROUNDDOWN(D35/D49,2)</f>
        <v>10346.209999999999</v>
      </c>
      <c r="E41" s="39"/>
      <c r="H41" s="145"/>
    </row>
    <row r="42" spans="1:8" ht="21.75" x14ac:dyDescent="0.2">
      <c r="A42" s="23" t="s">
        <v>228</v>
      </c>
      <c r="B42" s="27" t="s">
        <v>69</v>
      </c>
      <c r="C42" s="14"/>
      <c r="D42" s="138"/>
      <c r="E42" s="33"/>
      <c r="H42" s="145"/>
    </row>
    <row r="43" spans="1:8" ht="21.75" x14ac:dyDescent="0.2">
      <c r="A43" s="30" t="s">
        <v>229</v>
      </c>
      <c r="B43" s="31" t="s">
        <v>70</v>
      </c>
      <c r="C43" s="8"/>
      <c r="D43" s="100"/>
      <c r="E43" s="32"/>
      <c r="H43" s="145"/>
    </row>
    <row r="44" spans="1:8" ht="32.25" x14ac:dyDescent="0.2">
      <c r="A44" s="30" t="s">
        <v>230</v>
      </c>
      <c r="B44" s="31" t="s">
        <v>71</v>
      </c>
      <c r="C44" s="8"/>
      <c r="D44" s="100"/>
      <c r="E44" s="32"/>
      <c r="H44" s="145"/>
    </row>
    <row r="45" spans="1:8" ht="21.75" x14ac:dyDescent="0.2">
      <c r="A45" s="23" t="s">
        <v>231</v>
      </c>
      <c r="B45" s="27" t="s">
        <v>72</v>
      </c>
      <c r="C45" s="14"/>
      <c r="D45" s="138"/>
      <c r="E45" s="33"/>
      <c r="H45" s="145"/>
    </row>
    <row r="46" spans="1:8" ht="21.75" x14ac:dyDescent="0.2">
      <c r="A46" s="30" t="s">
        <v>232</v>
      </c>
      <c r="B46" s="31" t="s">
        <v>73</v>
      </c>
      <c r="C46" s="8"/>
      <c r="D46" s="100"/>
      <c r="E46" s="32"/>
      <c r="H46" s="145"/>
    </row>
    <row r="47" spans="1:8" ht="21.75" x14ac:dyDescent="0.2">
      <c r="A47" s="30" t="s">
        <v>233</v>
      </c>
      <c r="B47" s="31" t="s">
        <v>74</v>
      </c>
      <c r="C47" s="8"/>
      <c r="D47" s="100"/>
      <c r="E47" s="32"/>
      <c r="H47" s="145"/>
    </row>
    <row r="48" spans="1:8" ht="21.75" x14ac:dyDescent="0.2">
      <c r="A48" s="30" t="s">
        <v>234</v>
      </c>
      <c r="B48" s="31" t="s">
        <v>75</v>
      </c>
      <c r="C48" s="8"/>
      <c r="D48" s="100"/>
      <c r="E48" s="38"/>
      <c r="H48" s="145"/>
    </row>
    <row r="49" spans="1:8" ht="21.75" x14ac:dyDescent="0.2">
      <c r="A49" s="30" t="s">
        <v>235</v>
      </c>
      <c r="B49" s="31" t="s">
        <v>76</v>
      </c>
      <c r="C49" s="8"/>
      <c r="D49" s="140">
        <v>11164366.619999999</v>
      </c>
      <c r="E49" s="102"/>
      <c r="H49" s="145"/>
    </row>
    <row r="50" spans="1:8" x14ac:dyDescent="0.2">
      <c r="A50" s="103"/>
      <c r="B50" s="104"/>
      <c r="C50" s="6"/>
      <c r="D50" s="105"/>
      <c r="E50" s="105"/>
    </row>
    <row r="51" spans="1:8" x14ac:dyDescent="0.2">
      <c r="E51" s="136"/>
    </row>
  </sheetData>
  <conditionalFormatting sqref="A1:E50">
    <cfRule type="expression" dxfId="4" priority="3" stopIfTrue="1">
      <formula>#REF!=1</formula>
    </cfRule>
  </conditionalFormatting>
  <conditionalFormatting sqref="A1:E1048576">
    <cfRule type="expression" dxfId="3" priority="5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0" workbookViewId="0">
      <selection activeCell="E19" sqref="E19"/>
    </sheetView>
  </sheetViews>
  <sheetFormatPr defaultRowHeight="12.75" x14ac:dyDescent="0.2"/>
  <cols>
    <col min="1" max="1" width="46.5703125" customWidth="1"/>
    <col min="2" max="2" width="10" customWidth="1"/>
    <col min="4" max="4" width="17.5703125" customWidth="1"/>
    <col min="5" max="5" width="17.140625" customWidth="1"/>
  </cols>
  <sheetData>
    <row r="1" spans="1:5" s="41" customFormat="1" ht="31.5" x14ac:dyDescent="0.2">
      <c r="A1" s="106" t="s">
        <v>0</v>
      </c>
      <c r="B1" s="106" t="s">
        <v>1</v>
      </c>
      <c r="C1" s="106" t="s">
        <v>21</v>
      </c>
      <c r="D1" s="106" t="s">
        <v>330</v>
      </c>
      <c r="E1" s="106" t="s">
        <v>276</v>
      </c>
    </row>
    <row r="2" spans="1:5" s="41" customFormat="1" x14ac:dyDescent="0.2">
      <c r="A2" s="42" t="s">
        <v>236</v>
      </c>
      <c r="B2" s="43" t="s">
        <v>49</v>
      </c>
      <c r="C2" s="43"/>
      <c r="D2" s="163"/>
      <c r="E2" s="47"/>
    </row>
    <row r="3" spans="1:5" s="41" customFormat="1" x14ac:dyDescent="0.2">
      <c r="A3" s="42" t="s">
        <v>237</v>
      </c>
      <c r="B3" s="45">
        <v>1</v>
      </c>
      <c r="C3" s="46"/>
      <c r="D3" s="164">
        <v>1156554311</v>
      </c>
      <c r="E3" s="50"/>
    </row>
    <row r="4" spans="1:5" s="41" customFormat="1" ht="21" x14ac:dyDescent="0.2">
      <c r="A4" s="42" t="s">
        <v>238</v>
      </c>
      <c r="B4" s="45">
        <v>2</v>
      </c>
      <c r="C4" s="46"/>
      <c r="D4" s="164">
        <v>128942127</v>
      </c>
      <c r="E4" s="50"/>
    </row>
    <row r="5" spans="1:5" s="41" customFormat="1" x14ac:dyDescent="0.2">
      <c r="A5" s="48" t="s">
        <v>239</v>
      </c>
      <c r="B5" s="49">
        <v>3</v>
      </c>
      <c r="C5" s="43"/>
      <c r="D5" s="164"/>
      <c r="E5" s="50"/>
    </row>
    <row r="6" spans="1:5" s="41" customFormat="1" x14ac:dyDescent="0.2">
      <c r="A6" s="48" t="s">
        <v>240</v>
      </c>
      <c r="B6" s="49">
        <v>4</v>
      </c>
      <c r="C6" s="43"/>
      <c r="D6" s="164"/>
      <c r="E6" s="47"/>
    </row>
    <row r="7" spans="1:5" s="41" customFormat="1" ht="21" x14ac:dyDescent="0.2">
      <c r="A7" s="42" t="s">
        <v>241</v>
      </c>
      <c r="B7" s="45">
        <v>5</v>
      </c>
      <c r="C7" s="46"/>
      <c r="D7" s="165">
        <v>-41877725096</v>
      </c>
      <c r="E7" s="47"/>
    </row>
    <row r="8" spans="1:5" s="41" customFormat="1" x14ac:dyDescent="0.2">
      <c r="A8" s="48" t="s">
        <v>242</v>
      </c>
      <c r="B8" s="45">
        <v>20</v>
      </c>
      <c r="C8" s="46"/>
      <c r="D8" s="166">
        <v>-45304797323</v>
      </c>
      <c r="E8" s="51"/>
    </row>
    <row r="9" spans="1:5" s="41" customFormat="1" x14ac:dyDescent="0.2">
      <c r="A9" s="48" t="s">
        <v>243</v>
      </c>
      <c r="B9" s="49">
        <v>6</v>
      </c>
      <c r="C9" s="43"/>
      <c r="D9" s="166"/>
      <c r="E9" s="51"/>
    </row>
    <row r="10" spans="1:5" s="41" customFormat="1" x14ac:dyDescent="0.2">
      <c r="A10" s="48" t="s">
        <v>244</v>
      </c>
      <c r="B10" s="49">
        <v>7</v>
      </c>
      <c r="C10" s="43"/>
      <c r="D10" s="166">
        <v>-516319252</v>
      </c>
      <c r="E10" s="51"/>
    </row>
    <row r="11" spans="1:5" s="41" customFormat="1" x14ac:dyDescent="0.2">
      <c r="A11" s="48" t="s">
        <v>245</v>
      </c>
      <c r="B11" s="49">
        <v>8</v>
      </c>
      <c r="C11" s="43"/>
      <c r="D11" s="166">
        <v>9795125</v>
      </c>
      <c r="E11" s="51"/>
    </row>
    <row r="12" spans="1:5" s="41" customFormat="1" x14ac:dyDescent="0.2">
      <c r="A12" s="48" t="s">
        <v>246</v>
      </c>
      <c r="B12" s="49">
        <v>9</v>
      </c>
      <c r="C12" s="43"/>
      <c r="D12" s="166"/>
      <c r="E12" s="51"/>
    </row>
    <row r="13" spans="1:5" s="41" customFormat="1" x14ac:dyDescent="0.2">
      <c r="A13" s="48" t="s">
        <v>247</v>
      </c>
      <c r="B13" s="49">
        <v>10</v>
      </c>
      <c r="C13" s="43"/>
      <c r="D13" s="166">
        <v>3828035034</v>
      </c>
      <c r="E13" s="51"/>
    </row>
    <row r="14" spans="1:5" s="41" customFormat="1" x14ac:dyDescent="0.2">
      <c r="A14" s="48" t="s">
        <v>248</v>
      </c>
      <c r="B14" s="49">
        <v>11</v>
      </c>
      <c r="C14" s="43"/>
      <c r="D14" s="166"/>
      <c r="E14" s="51"/>
    </row>
    <row r="15" spans="1:5" s="41" customFormat="1" x14ac:dyDescent="0.2">
      <c r="A15" s="48" t="s">
        <v>249</v>
      </c>
      <c r="B15" s="49">
        <v>12</v>
      </c>
      <c r="C15" s="43"/>
      <c r="D15" s="166"/>
      <c r="E15" s="51"/>
    </row>
    <row r="16" spans="1:5" s="41" customFormat="1" x14ac:dyDescent="0.2">
      <c r="A16" s="48" t="s">
        <v>250</v>
      </c>
      <c r="B16" s="49">
        <v>13</v>
      </c>
      <c r="C16" s="43"/>
      <c r="D16" s="166">
        <v>-3596545</v>
      </c>
      <c r="E16" s="51"/>
    </row>
    <row r="17" spans="1:5" s="41" customFormat="1" ht="21" x14ac:dyDescent="0.2">
      <c r="A17" s="48" t="s">
        <v>251</v>
      </c>
      <c r="B17" s="49">
        <v>14</v>
      </c>
      <c r="C17" s="43"/>
      <c r="D17" s="166"/>
      <c r="E17" s="51"/>
    </row>
    <row r="18" spans="1:5" s="41" customFormat="1" ht="21" x14ac:dyDescent="0.2">
      <c r="A18" s="48" t="s">
        <v>252</v>
      </c>
      <c r="B18" s="49">
        <v>15</v>
      </c>
      <c r="C18" s="43"/>
      <c r="D18" s="166"/>
      <c r="E18" s="51"/>
    </row>
    <row r="19" spans="1:5" s="41" customFormat="1" x14ac:dyDescent="0.2">
      <c r="A19" s="48" t="s">
        <v>253</v>
      </c>
      <c r="B19" s="49">
        <v>16</v>
      </c>
      <c r="C19" s="43"/>
      <c r="D19" s="166">
        <v>72680384</v>
      </c>
      <c r="E19" s="51"/>
    </row>
    <row r="20" spans="1:5" s="41" customFormat="1" x14ac:dyDescent="0.2">
      <c r="A20" s="48" t="s">
        <v>254</v>
      </c>
      <c r="B20" s="49">
        <v>17</v>
      </c>
      <c r="C20" s="43"/>
      <c r="D20" s="166">
        <v>36477481</v>
      </c>
      <c r="E20" s="51"/>
    </row>
    <row r="21" spans="1:5" s="41" customFormat="1" x14ac:dyDescent="0.2">
      <c r="A21" s="48" t="s">
        <v>255</v>
      </c>
      <c r="B21" s="49">
        <v>18</v>
      </c>
      <c r="C21" s="43"/>
      <c r="D21" s="166"/>
      <c r="E21" s="52"/>
    </row>
    <row r="22" spans="1:5" s="41" customFormat="1" x14ac:dyDescent="0.2">
      <c r="A22" s="107" t="s">
        <v>256</v>
      </c>
      <c r="B22" s="108">
        <v>19</v>
      </c>
      <c r="C22" s="109"/>
      <c r="D22" s="167">
        <v>-40592228658</v>
      </c>
      <c r="E22" s="52"/>
    </row>
    <row r="23" spans="1:5" s="41" customFormat="1" x14ac:dyDescent="0.2">
      <c r="A23" s="42" t="s">
        <v>257</v>
      </c>
      <c r="B23" s="53" t="s">
        <v>61</v>
      </c>
      <c r="C23" s="43"/>
      <c r="D23" s="164"/>
      <c r="E23" s="50"/>
    </row>
    <row r="24" spans="1:5" s="41" customFormat="1" x14ac:dyDescent="0.2">
      <c r="A24" s="48" t="s">
        <v>258</v>
      </c>
      <c r="B24" s="49">
        <v>31</v>
      </c>
      <c r="C24" s="43"/>
      <c r="D24" s="164">
        <v>319340424982</v>
      </c>
      <c r="E24" s="50"/>
    </row>
    <row r="25" spans="1:5" s="41" customFormat="1" x14ac:dyDescent="0.2">
      <c r="A25" s="48" t="s">
        <v>259</v>
      </c>
      <c r="B25" s="49">
        <v>32</v>
      </c>
      <c r="C25" s="43"/>
      <c r="D25" s="164">
        <v>235321344267</v>
      </c>
      <c r="E25" s="54"/>
    </row>
    <row r="26" spans="1:5" s="41" customFormat="1" x14ac:dyDescent="0.2">
      <c r="A26" s="48" t="s">
        <v>260</v>
      </c>
      <c r="B26" s="49">
        <v>33</v>
      </c>
      <c r="C26" s="43"/>
      <c r="D26" s="168"/>
      <c r="E26" s="54"/>
    </row>
    <row r="27" spans="1:5" s="41" customFormat="1" x14ac:dyDescent="0.2">
      <c r="A27" s="48" t="s">
        <v>261</v>
      </c>
      <c r="B27" s="49">
        <v>34</v>
      </c>
      <c r="C27" s="43"/>
      <c r="D27" s="168"/>
      <c r="E27" s="54"/>
    </row>
    <row r="28" spans="1:5" s="41" customFormat="1" x14ac:dyDescent="0.2">
      <c r="A28" s="48" t="s">
        <v>262</v>
      </c>
      <c r="B28" s="49">
        <v>35</v>
      </c>
      <c r="C28" s="43"/>
      <c r="D28" s="168"/>
      <c r="E28" s="52"/>
    </row>
    <row r="29" spans="1:5" s="41" customFormat="1" ht="21" x14ac:dyDescent="0.2">
      <c r="A29" s="107" t="s">
        <v>263</v>
      </c>
      <c r="B29" s="108">
        <v>30</v>
      </c>
      <c r="C29" s="109"/>
      <c r="D29" s="167">
        <v>84019080715</v>
      </c>
      <c r="E29" s="52"/>
    </row>
    <row r="30" spans="1:5" s="41" customFormat="1" x14ac:dyDescent="0.2">
      <c r="A30" s="42" t="s">
        <v>264</v>
      </c>
      <c r="B30" s="49">
        <v>40</v>
      </c>
      <c r="C30" s="43"/>
      <c r="D30" s="165">
        <v>43426852057</v>
      </c>
      <c r="E30" s="47"/>
    </row>
    <row r="31" spans="1:5" s="41" customFormat="1" x14ac:dyDescent="0.2">
      <c r="A31" s="42" t="s">
        <v>265</v>
      </c>
      <c r="B31" s="49">
        <v>50</v>
      </c>
      <c r="C31" s="56"/>
      <c r="D31" s="169">
        <v>1543589992</v>
      </c>
      <c r="E31" s="56"/>
    </row>
    <row r="32" spans="1:5" s="41" customFormat="1" x14ac:dyDescent="0.2">
      <c r="A32" s="48" t="s">
        <v>266</v>
      </c>
      <c r="B32" s="49">
        <v>51</v>
      </c>
      <c r="C32" s="43"/>
      <c r="D32" s="170">
        <v>1543589992</v>
      </c>
      <c r="E32" s="56"/>
    </row>
    <row r="33" spans="1:5" s="41" customFormat="1" x14ac:dyDescent="0.2">
      <c r="A33" s="48" t="s">
        <v>267</v>
      </c>
      <c r="B33" s="49">
        <v>52</v>
      </c>
      <c r="C33" s="56"/>
      <c r="D33" s="170">
        <v>1543589992</v>
      </c>
      <c r="E33" s="56"/>
    </row>
    <row r="34" spans="1:5" s="41" customFormat="1" x14ac:dyDescent="0.2">
      <c r="A34" s="48" t="s">
        <v>268</v>
      </c>
      <c r="B34" s="49">
        <v>52.1</v>
      </c>
      <c r="C34" s="56"/>
      <c r="D34" s="170"/>
      <c r="E34" s="50"/>
    </row>
    <row r="35" spans="1:5" s="41" customFormat="1" x14ac:dyDescent="0.2">
      <c r="A35" s="110" t="s">
        <v>269</v>
      </c>
      <c r="B35" s="49">
        <v>53</v>
      </c>
      <c r="C35" s="57"/>
      <c r="D35" s="164"/>
      <c r="E35" s="57"/>
    </row>
    <row r="36" spans="1:5" s="41" customFormat="1" x14ac:dyDescent="0.2">
      <c r="A36" s="48" t="s">
        <v>270</v>
      </c>
      <c r="B36" s="49">
        <v>54</v>
      </c>
      <c r="C36" s="57"/>
      <c r="D36" s="171"/>
      <c r="E36" s="55"/>
    </row>
    <row r="37" spans="1:5" s="41" customFormat="1" x14ac:dyDescent="0.2">
      <c r="A37" s="42" t="s">
        <v>271</v>
      </c>
      <c r="B37" s="49">
        <v>55</v>
      </c>
      <c r="C37" s="111"/>
      <c r="D37" s="169">
        <v>44970442049</v>
      </c>
      <c r="E37" s="55"/>
    </row>
    <row r="38" spans="1:5" s="41" customFormat="1" x14ac:dyDescent="0.2">
      <c r="A38" s="48" t="s">
        <v>272</v>
      </c>
      <c r="B38" s="49">
        <v>56</v>
      </c>
      <c r="C38" s="43"/>
      <c r="D38" s="170">
        <v>44970442049</v>
      </c>
      <c r="E38" s="50"/>
    </row>
    <row r="39" spans="1:5" s="41" customFormat="1" ht="21" x14ac:dyDescent="0.2">
      <c r="A39" s="48" t="s">
        <v>273</v>
      </c>
      <c r="B39" s="49">
        <v>57</v>
      </c>
      <c r="C39" s="57"/>
      <c r="D39" s="164">
        <v>1141641411</v>
      </c>
      <c r="E39" s="50"/>
    </row>
    <row r="40" spans="1:5" s="41" customFormat="1" x14ac:dyDescent="0.2">
      <c r="A40" s="48" t="s">
        <v>268</v>
      </c>
      <c r="B40" s="49">
        <v>57.1</v>
      </c>
      <c r="C40" s="57"/>
      <c r="D40" s="164">
        <v>40000000000</v>
      </c>
      <c r="E40" s="47"/>
    </row>
    <row r="41" spans="1:5" s="69" customFormat="1" ht="35.25" customHeight="1" x14ac:dyDescent="0.2">
      <c r="A41" s="48" t="s">
        <v>269</v>
      </c>
      <c r="B41" s="49">
        <v>58</v>
      </c>
      <c r="C41" s="57"/>
      <c r="D41" s="172"/>
      <c r="E41" s="50"/>
    </row>
    <row r="42" spans="1:5" x14ac:dyDescent="0.2">
      <c r="A42" s="48" t="s">
        <v>270</v>
      </c>
      <c r="B42" s="49">
        <v>59</v>
      </c>
      <c r="C42" s="57"/>
      <c r="D42" s="173">
        <v>3828800638</v>
      </c>
      <c r="E42" s="57"/>
    </row>
    <row r="43" spans="1:5" ht="21" x14ac:dyDescent="0.2">
      <c r="A43" s="42" t="s">
        <v>274</v>
      </c>
      <c r="B43" s="49">
        <v>60</v>
      </c>
      <c r="C43" s="56"/>
      <c r="D43" s="174">
        <v>43426852057</v>
      </c>
      <c r="E43" s="55"/>
    </row>
    <row r="44" spans="1:5" x14ac:dyDescent="0.2">
      <c r="A44" s="42" t="s">
        <v>275</v>
      </c>
      <c r="B44" s="49">
        <v>80</v>
      </c>
      <c r="C44" s="43"/>
      <c r="D44" s="175"/>
      <c r="E44" s="44"/>
    </row>
    <row r="45" spans="1:5" x14ac:dyDescent="0.2">
      <c r="A45" s="106"/>
      <c r="B45" s="106"/>
      <c r="C45" s="106"/>
      <c r="D45" s="112"/>
      <c r="E45" s="106"/>
    </row>
    <row r="46" spans="1:5" x14ac:dyDescent="0.2">
      <c r="D46" s="60"/>
    </row>
  </sheetData>
  <dataValidations count="2">
    <dataValidation type="decimal" allowBlank="1" showInputMessage="1" showErrorMessage="1" errorTitle="Sai kiểu dữ liệu!" error="Dữ liệu nhập vào phải là kiểu số!" sqref="D35 D2:E30 E43 D44 E38:E40 D39:D41 E34">
      <formula1>-9999999999999990000</formula1>
      <formula2>99999999999999900000</formula2>
    </dataValidation>
    <dataValidation allowBlank="1" showInputMessage="1" showErrorMessage="1" promptTitle="Lưu ý nhập liệu!" prompt="Nhập năm báo cáo!" sqref="D1:E1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A12" sqref="A12"/>
    </sheetView>
  </sheetViews>
  <sheetFormatPr defaultRowHeight="12.75" x14ac:dyDescent="0.2"/>
  <cols>
    <col min="1" max="1" width="3" style="64" customWidth="1"/>
    <col min="2" max="2" width="4.140625" style="64" customWidth="1"/>
    <col min="3" max="3" width="61" style="60" customWidth="1"/>
    <col min="4" max="4" width="5.7109375" style="60" customWidth="1"/>
    <col min="5" max="5" width="18.28515625" style="67" customWidth="1"/>
    <col min="6" max="6" width="18.28515625" style="66" customWidth="1"/>
    <col min="7" max="7" width="18.7109375" style="142" bestFit="1" customWidth="1"/>
    <col min="8" max="9" width="15.7109375" style="60" customWidth="1"/>
    <col min="10" max="16384" width="9.140625" style="60"/>
  </cols>
  <sheetData>
    <row r="1" spans="1:9" ht="33" customHeight="1" x14ac:dyDescent="0.2">
      <c r="A1" s="158" t="s">
        <v>78</v>
      </c>
      <c r="B1" s="159"/>
      <c r="C1" s="58" t="s">
        <v>0</v>
      </c>
      <c r="D1" s="59" t="s">
        <v>1</v>
      </c>
      <c r="E1" s="58" t="s">
        <v>331</v>
      </c>
      <c r="F1" s="58" t="s">
        <v>333</v>
      </c>
      <c r="I1" s="61"/>
    </row>
    <row r="2" spans="1:9" s="71" customFormat="1" x14ac:dyDescent="0.2">
      <c r="A2" s="70" t="s">
        <v>49</v>
      </c>
      <c r="B2" s="70"/>
      <c r="C2" s="70" t="s">
        <v>115</v>
      </c>
      <c r="D2" s="70" t="s">
        <v>94</v>
      </c>
      <c r="E2" s="143">
        <v>30333298945</v>
      </c>
      <c r="F2" s="72"/>
      <c r="G2" s="141"/>
      <c r="H2" s="141"/>
    </row>
    <row r="3" spans="1:9" s="71" customFormat="1" x14ac:dyDescent="0.2">
      <c r="A3" s="70" t="s">
        <v>61</v>
      </c>
      <c r="B3" s="70"/>
      <c r="C3" s="70" t="s">
        <v>116</v>
      </c>
      <c r="D3" s="70" t="s">
        <v>95</v>
      </c>
      <c r="E3" s="143">
        <v>1156554311</v>
      </c>
      <c r="F3" s="72"/>
      <c r="G3" s="141"/>
      <c r="H3" s="141"/>
    </row>
    <row r="4" spans="1:9" x14ac:dyDescent="0.2">
      <c r="A4" s="160"/>
      <c r="B4" s="62" t="s">
        <v>96</v>
      </c>
      <c r="C4" s="63" t="s">
        <v>117</v>
      </c>
      <c r="D4" s="62" t="s">
        <v>97</v>
      </c>
      <c r="E4" s="144">
        <v>1156554311</v>
      </c>
      <c r="F4" s="73"/>
      <c r="H4" s="141"/>
    </row>
    <row r="5" spans="1:9" x14ac:dyDescent="0.2">
      <c r="A5" s="161"/>
      <c r="B5" s="62" t="s">
        <v>98</v>
      </c>
      <c r="C5" s="63" t="s">
        <v>118</v>
      </c>
      <c r="D5" s="62" t="s">
        <v>99</v>
      </c>
      <c r="E5" s="144"/>
      <c r="F5" s="73"/>
      <c r="H5" s="141"/>
    </row>
    <row r="6" spans="1:9" s="71" customFormat="1" ht="21" x14ac:dyDescent="0.2">
      <c r="A6" s="70" t="s">
        <v>100</v>
      </c>
      <c r="B6" s="70"/>
      <c r="C6" s="70" t="s">
        <v>119</v>
      </c>
      <c r="D6" s="70" t="s">
        <v>101</v>
      </c>
      <c r="E6" s="143">
        <v>84019080715</v>
      </c>
      <c r="F6" s="74"/>
      <c r="G6" s="141"/>
      <c r="H6" s="141"/>
    </row>
    <row r="7" spans="1:9" x14ac:dyDescent="0.2">
      <c r="A7" s="160"/>
      <c r="B7" s="62" t="s">
        <v>102</v>
      </c>
      <c r="C7" s="63" t="s">
        <v>120</v>
      </c>
      <c r="D7" s="62" t="s">
        <v>103</v>
      </c>
      <c r="E7" s="144">
        <v>319340424982</v>
      </c>
      <c r="F7" s="75"/>
      <c r="H7" s="141"/>
    </row>
    <row r="8" spans="1:9" x14ac:dyDescent="0.2">
      <c r="A8" s="161"/>
      <c r="B8" s="62" t="s">
        <v>104</v>
      </c>
      <c r="C8" s="63" t="s">
        <v>121</v>
      </c>
      <c r="D8" s="62" t="s">
        <v>105</v>
      </c>
      <c r="E8" s="144">
        <v>235321344267</v>
      </c>
      <c r="F8" s="73"/>
      <c r="H8" s="141"/>
    </row>
    <row r="9" spans="1:9" s="71" customFormat="1" x14ac:dyDescent="0.2">
      <c r="A9" s="70" t="s">
        <v>106</v>
      </c>
      <c r="B9" s="70"/>
      <c r="C9" s="70" t="s">
        <v>122</v>
      </c>
      <c r="D9" s="70" t="s">
        <v>107</v>
      </c>
      <c r="E9" s="143">
        <v>115508933971</v>
      </c>
      <c r="F9" s="72"/>
      <c r="G9" s="141"/>
      <c r="H9" s="141"/>
    </row>
    <row r="10" spans="1:9" x14ac:dyDescent="0.2">
      <c r="E10" s="65"/>
    </row>
    <row r="11" spans="1:9" x14ac:dyDescent="0.2">
      <c r="F11" s="68"/>
    </row>
    <row r="12" spans="1:9" x14ac:dyDescent="0.2">
      <c r="E12" s="65"/>
      <c r="F12" s="68"/>
    </row>
  </sheetData>
  <mergeCells count="3">
    <mergeCell ref="A1:B1"/>
    <mergeCell ref="A4:A5"/>
    <mergeCell ref="A7:A8"/>
  </mergeCells>
  <conditionalFormatting sqref="F6:F7">
    <cfRule type="expression" dxfId="2" priority="1">
      <formula>$G7=1</formula>
    </cfRule>
  </conditionalFormatting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1" sqref="G1"/>
    </sheetView>
  </sheetViews>
  <sheetFormatPr defaultRowHeight="10.5" x14ac:dyDescent="0.15"/>
  <cols>
    <col min="1" max="1" width="4.5703125" style="1" customWidth="1"/>
    <col min="2" max="2" width="42.85546875" style="1" customWidth="1"/>
    <col min="3" max="3" width="9.140625" style="1"/>
    <col min="4" max="4" width="11.28515625" style="2" bestFit="1" customWidth="1"/>
    <col min="5" max="5" width="17" style="2" customWidth="1"/>
    <col min="6" max="6" width="18" style="2" customWidth="1"/>
    <col min="7" max="7" width="12.42578125" style="3" customWidth="1"/>
    <col min="8" max="8" width="9.140625" style="1"/>
    <col min="9" max="9" width="13.42578125" style="1" bestFit="1" customWidth="1"/>
    <col min="10" max="16384" width="9.140625" style="1"/>
  </cols>
  <sheetData>
    <row r="1" spans="1:9" ht="52.5" x14ac:dyDescent="0.15">
      <c r="A1" s="113" t="s">
        <v>277</v>
      </c>
      <c r="B1" s="113" t="s">
        <v>278</v>
      </c>
      <c r="C1" s="113" t="s">
        <v>279</v>
      </c>
      <c r="D1" s="113" t="s">
        <v>280</v>
      </c>
      <c r="E1" s="113" t="s">
        <v>281</v>
      </c>
      <c r="F1" s="113" t="s">
        <v>282</v>
      </c>
      <c r="G1" s="114" t="s">
        <v>283</v>
      </c>
    </row>
    <row r="2" spans="1:9" ht="21" x14ac:dyDescent="0.15">
      <c r="A2" s="115" t="s">
        <v>49</v>
      </c>
      <c r="B2" s="116" t="s">
        <v>123</v>
      </c>
      <c r="C2" s="116">
        <v>2246</v>
      </c>
      <c r="D2" s="117"/>
      <c r="E2" s="117"/>
      <c r="F2" s="118"/>
      <c r="G2" s="119"/>
    </row>
    <row r="3" spans="1:9" ht="21" x14ac:dyDescent="0.15">
      <c r="A3" s="115"/>
      <c r="B3" s="116" t="s">
        <v>124</v>
      </c>
      <c r="C3" s="116">
        <v>2247</v>
      </c>
      <c r="D3" s="120"/>
      <c r="E3" s="120"/>
      <c r="F3" s="121"/>
      <c r="G3" s="122"/>
    </row>
    <row r="4" spans="1:9" ht="21" x14ac:dyDescent="0.15">
      <c r="A4" s="115" t="s">
        <v>125</v>
      </c>
      <c r="B4" s="116" t="s">
        <v>126</v>
      </c>
      <c r="C4" s="116">
        <v>2248</v>
      </c>
      <c r="D4" s="117"/>
      <c r="E4" s="117"/>
      <c r="F4" s="118"/>
      <c r="G4" s="122"/>
    </row>
    <row r="5" spans="1:9" ht="21" x14ac:dyDescent="0.15">
      <c r="A5" s="115"/>
      <c r="B5" s="123" t="s">
        <v>124</v>
      </c>
      <c r="C5" s="123">
        <v>2249</v>
      </c>
      <c r="D5" s="117"/>
      <c r="E5" s="117"/>
      <c r="F5" s="121"/>
      <c r="G5" s="122"/>
    </row>
    <row r="6" spans="1:9" ht="21" x14ac:dyDescent="0.15">
      <c r="A6" s="115"/>
      <c r="B6" s="116" t="s">
        <v>127</v>
      </c>
      <c r="C6" s="116">
        <v>2250</v>
      </c>
      <c r="D6" s="117"/>
      <c r="E6" s="117"/>
      <c r="F6" s="121"/>
      <c r="G6" s="122"/>
    </row>
    <row r="7" spans="1:9" ht="21" x14ac:dyDescent="0.15">
      <c r="A7" s="115" t="s">
        <v>100</v>
      </c>
      <c r="B7" s="116" t="s">
        <v>128</v>
      </c>
      <c r="C7" s="116">
        <v>2251</v>
      </c>
      <c r="D7" s="117"/>
      <c r="E7" s="117"/>
      <c r="F7" s="118"/>
      <c r="G7" s="122"/>
    </row>
    <row r="8" spans="1:9" x14ac:dyDescent="0.15">
      <c r="A8" s="115" t="s">
        <v>129</v>
      </c>
      <c r="B8" s="124" t="s">
        <v>284</v>
      </c>
      <c r="C8" s="125" t="s">
        <v>285</v>
      </c>
      <c r="D8" s="118">
        <v>100</v>
      </c>
      <c r="E8" s="126">
        <v>101680.83</v>
      </c>
      <c r="F8" s="118">
        <v>10168083</v>
      </c>
      <c r="G8" s="119">
        <v>8.5041808558028421E-5</v>
      </c>
      <c r="I8" s="134"/>
    </row>
    <row r="9" spans="1:9" x14ac:dyDescent="0.15">
      <c r="A9" s="115">
        <v>2</v>
      </c>
      <c r="B9" s="124" t="s">
        <v>286</v>
      </c>
      <c r="C9" s="125" t="s">
        <v>287</v>
      </c>
      <c r="D9" s="118">
        <v>11760</v>
      </c>
      <c r="E9" s="126">
        <v>100052.58</v>
      </c>
      <c r="F9" s="118">
        <v>1176618341</v>
      </c>
      <c r="G9" s="119">
        <v>9.8407685796021733E-3</v>
      </c>
      <c r="I9" s="134"/>
    </row>
    <row r="10" spans="1:9" x14ac:dyDescent="0.15">
      <c r="A10" s="115">
        <v>3</v>
      </c>
      <c r="B10" s="124" t="s">
        <v>288</v>
      </c>
      <c r="C10" s="125" t="s">
        <v>289</v>
      </c>
      <c r="D10" s="118">
        <v>30161</v>
      </c>
      <c r="E10" s="126">
        <v>100203.97</v>
      </c>
      <c r="F10" s="118">
        <v>3022251939</v>
      </c>
      <c r="G10" s="119">
        <v>2.5276915108833019E-2</v>
      </c>
      <c r="I10" s="134"/>
    </row>
    <row r="11" spans="1:9" s="76" customFormat="1" x14ac:dyDescent="0.15">
      <c r="A11" s="115">
        <v>4</v>
      </c>
      <c r="B11" s="124" t="s">
        <v>290</v>
      </c>
      <c r="C11" s="125" t="s">
        <v>291</v>
      </c>
      <c r="D11" s="118">
        <v>223877</v>
      </c>
      <c r="E11" s="126">
        <v>100513</v>
      </c>
      <c r="F11" s="118">
        <v>22502548901</v>
      </c>
      <c r="G11" s="119">
        <v>0.18820238344892687</v>
      </c>
      <c r="H11" s="1"/>
      <c r="I11" s="134"/>
    </row>
    <row r="12" spans="1:9" x14ac:dyDescent="0.15">
      <c r="A12" s="115">
        <v>5</v>
      </c>
      <c r="B12" s="124" t="s">
        <v>292</v>
      </c>
      <c r="C12" s="125" t="s">
        <v>293</v>
      </c>
      <c r="D12" s="118">
        <v>70680</v>
      </c>
      <c r="E12" s="126">
        <v>100098.73</v>
      </c>
      <c r="F12" s="118">
        <v>7074978236</v>
      </c>
      <c r="G12" s="119">
        <v>5.9172308555912614E-2</v>
      </c>
      <c r="I12" s="134"/>
    </row>
    <row r="13" spans="1:9" x14ac:dyDescent="0.15">
      <c r="A13" s="115">
        <v>6</v>
      </c>
      <c r="B13" s="124" t="s">
        <v>294</v>
      </c>
      <c r="C13" s="125" t="s">
        <v>295</v>
      </c>
      <c r="D13" s="118">
        <v>4500</v>
      </c>
      <c r="E13" s="126">
        <v>100028.6</v>
      </c>
      <c r="F13" s="118">
        <v>450128700</v>
      </c>
      <c r="G13" s="119">
        <v>3.7646977047565608E-3</v>
      </c>
      <c r="I13" s="134"/>
    </row>
    <row r="14" spans="1:9" x14ac:dyDescent="0.15">
      <c r="A14" s="115">
        <v>7</v>
      </c>
      <c r="B14" s="124" t="s">
        <v>296</v>
      </c>
      <c r="C14" s="125" t="s">
        <v>297</v>
      </c>
      <c r="D14" s="118">
        <v>38658</v>
      </c>
      <c r="E14" s="126">
        <v>100819.37</v>
      </c>
      <c r="F14" s="118">
        <v>3897475205</v>
      </c>
      <c r="G14" s="119">
        <v>3.2596934962398766E-2</v>
      </c>
      <c r="I14" s="134"/>
    </row>
    <row r="15" spans="1:9" x14ac:dyDescent="0.15">
      <c r="A15" s="115">
        <v>8</v>
      </c>
      <c r="B15" s="124" t="s">
        <v>298</v>
      </c>
      <c r="C15" s="125" t="s">
        <v>299</v>
      </c>
      <c r="D15" s="118">
        <v>60000</v>
      </c>
      <c r="E15" s="126">
        <v>99995.1</v>
      </c>
      <c r="F15" s="118">
        <v>5999706000</v>
      </c>
      <c r="G15" s="119">
        <v>5.0179158554906997E-2</v>
      </c>
      <c r="I15" s="134"/>
    </row>
    <row r="16" spans="1:9" x14ac:dyDescent="0.15">
      <c r="A16" s="115">
        <v>9</v>
      </c>
      <c r="B16" s="124" t="s">
        <v>300</v>
      </c>
      <c r="C16" s="125" t="s">
        <v>301</v>
      </c>
      <c r="D16" s="118">
        <v>11754</v>
      </c>
      <c r="E16" s="126">
        <v>101484.63</v>
      </c>
      <c r="F16" s="118">
        <v>1192850341</v>
      </c>
      <c r="G16" s="119">
        <v>9.9765265820214999E-3</v>
      </c>
      <c r="I16" s="134"/>
    </row>
    <row r="17" spans="1:9" s="76" customFormat="1" x14ac:dyDescent="0.15">
      <c r="A17" s="115">
        <v>10</v>
      </c>
      <c r="B17" s="124" t="s">
        <v>302</v>
      </c>
      <c r="C17" s="125" t="s">
        <v>303</v>
      </c>
      <c r="D17" s="118">
        <v>371</v>
      </c>
      <c r="E17" s="126">
        <v>102284.8</v>
      </c>
      <c r="F17" s="118">
        <v>37947661</v>
      </c>
      <c r="G17" s="119">
        <v>3.1737916793037204E-4</v>
      </c>
      <c r="H17" s="1"/>
      <c r="I17" s="134"/>
    </row>
    <row r="18" spans="1:9" x14ac:dyDescent="0.15">
      <c r="A18" s="115">
        <v>11</v>
      </c>
      <c r="B18" s="124" t="s">
        <v>304</v>
      </c>
      <c r="C18" s="125" t="s">
        <v>305</v>
      </c>
      <c r="D18" s="118">
        <v>85135</v>
      </c>
      <c r="E18" s="126">
        <v>101352.25</v>
      </c>
      <c r="F18" s="118">
        <v>8628623804</v>
      </c>
      <c r="G18" s="119">
        <v>7.2166383148034391E-2</v>
      </c>
      <c r="I18" s="134"/>
    </row>
    <row r="19" spans="1:9" x14ac:dyDescent="0.15">
      <c r="A19" s="115">
        <v>12</v>
      </c>
      <c r="B19" s="124" t="s">
        <v>306</v>
      </c>
      <c r="C19" s="125" t="s">
        <v>307</v>
      </c>
      <c r="D19" s="118">
        <v>1255</v>
      </c>
      <c r="E19" s="126">
        <v>100000</v>
      </c>
      <c r="F19" s="118">
        <v>125500000</v>
      </c>
      <c r="G19" s="119">
        <v>1.0496321650828937E-3</v>
      </c>
      <c r="I19" s="134"/>
    </row>
    <row r="20" spans="1:9" x14ac:dyDescent="0.15">
      <c r="A20" s="115">
        <v>13</v>
      </c>
      <c r="B20" s="124" t="s">
        <v>308</v>
      </c>
      <c r="C20" s="125" t="s">
        <v>309</v>
      </c>
      <c r="D20" s="118">
        <v>3780</v>
      </c>
      <c r="E20" s="126">
        <v>101467.51</v>
      </c>
      <c r="F20" s="118">
        <v>383547188</v>
      </c>
      <c r="G20" s="119">
        <v>3.2078363773059421E-3</v>
      </c>
      <c r="I20" s="134"/>
    </row>
    <row r="21" spans="1:9" x14ac:dyDescent="0.15">
      <c r="A21" s="115">
        <v>14</v>
      </c>
      <c r="B21" s="124" t="s">
        <v>310</v>
      </c>
      <c r="C21" s="125" t="s">
        <v>311</v>
      </c>
      <c r="D21" s="118">
        <v>26000</v>
      </c>
      <c r="E21" s="126">
        <v>101160.39</v>
      </c>
      <c r="F21" s="118">
        <v>2630170140</v>
      </c>
      <c r="G21" s="119">
        <v>2.1997698634140063E-2</v>
      </c>
      <c r="I21" s="134"/>
    </row>
    <row r="22" spans="1:9" x14ac:dyDescent="0.15">
      <c r="A22" s="115">
        <v>15</v>
      </c>
      <c r="B22" s="124" t="s">
        <v>312</v>
      </c>
      <c r="C22" s="125" t="s">
        <v>313</v>
      </c>
      <c r="D22" s="118">
        <v>18934</v>
      </c>
      <c r="E22" s="126">
        <v>100902.29</v>
      </c>
      <c r="F22" s="118">
        <v>1910483959</v>
      </c>
      <c r="G22" s="119">
        <v>1.5978529197141902E-2</v>
      </c>
      <c r="I22" s="134"/>
    </row>
    <row r="23" spans="1:9" x14ac:dyDescent="0.15">
      <c r="A23" s="115">
        <v>16</v>
      </c>
      <c r="B23" s="124" t="s">
        <v>314</v>
      </c>
      <c r="C23" s="125" t="s">
        <v>315</v>
      </c>
      <c r="D23" s="118">
        <v>28477</v>
      </c>
      <c r="E23" s="126">
        <v>101141.4</v>
      </c>
      <c r="F23" s="118">
        <v>2880203648</v>
      </c>
      <c r="G23" s="119">
        <v>2.4088879609003098E-2</v>
      </c>
      <c r="I23" s="134"/>
    </row>
    <row r="24" spans="1:9" x14ac:dyDescent="0.15">
      <c r="A24" s="115">
        <v>17</v>
      </c>
      <c r="B24" s="124" t="s">
        <v>316</v>
      </c>
      <c r="C24" s="125" t="s">
        <v>317</v>
      </c>
      <c r="D24" s="118">
        <v>110000</v>
      </c>
      <c r="E24" s="126">
        <v>100030.6</v>
      </c>
      <c r="F24" s="118">
        <v>11003366000</v>
      </c>
      <c r="G24" s="119">
        <v>9.2027783886689252E-2</v>
      </c>
      <c r="I24" s="134"/>
    </row>
    <row r="25" spans="1:9" ht="21" x14ac:dyDescent="0.15">
      <c r="A25" s="115"/>
      <c r="B25" s="116" t="s">
        <v>124</v>
      </c>
      <c r="C25" s="116">
        <v>2252</v>
      </c>
      <c r="D25" s="120">
        <v>725442</v>
      </c>
      <c r="E25" s="127" t="s">
        <v>318</v>
      </c>
      <c r="F25" s="128">
        <v>72926568146</v>
      </c>
      <c r="G25" s="129">
        <v>0.60992885749124448</v>
      </c>
      <c r="I25" s="134"/>
    </row>
    <row r="26" spans="1:9" ht="21" x14ac:dyDescent="0.15">
      <c r="A26" s="115" t="s">
        <v>130</v>
      </c>
      <c r="B26" s="116" t="s">
        <v>131</v>
      </c>
      <c r="C26" s="116">
        <v>2253</v>
      </c>
      <c r="D26" s="117"/>
      <c r="E26" s="117"/>
      <c r="F26" s="118"/>
      <c r="G26" s="122"/>
      <c r="I26" s="134"/>
    </row>
    <row r="27" spans="1:9" ht="21" x14ac:dyDescent="0.15">
      <c r="A27" s="115" t="s">
        <v>129</v>
      </c>
      <c r="B27" s="123" t="s">
        <v>319</v>
      </c>
      <c r="C27" s="123">
        <v>2253.1</v>
      </c>
      <c r="D27" s="117"/>
      <c r="E27" s="117"/>
      <c r="F27" s="121"/>
      <c r="G27" s="122"/>
      <c r="I27" s="134"/>
    </row>
    <row r="28" spans="1:9" s="76" customFormat="1" ht="21" x14ac:dyDescent="0.15">
      <c r="A28" s="115"/>
      <c r="B28" s="116" t="s">
        <v>124</v>
      </c>
      <c r="C28" s="116">
        <v>2254</v>
      </c>
      <c r="D28" s="117"/>
      <c r="E28" s="117"/>
      <c r="F28" s="121"/>
      <c r="G28" s="122"/>
      <c r="I28" s="134"/>
    </row>
    <row r="29" spans="1:9" ht="21" x14ac:dyDescent="0.15">
      <c r="A29" s="115"/>
      <c r="B29" s="116" t="s">
        <v>133</v>
      </c>
      <c r="C29" s="116">
        <v>2255</v>
      </c>
      <c r="D29" s="120">
        <v>725442</v>
      </c>
      <c r="E29" s="127" t="s">
        <v>318</v>
      </c>
      <c r="F29" s="128">
        <v>72926568146</v>
      </c>
      <c r="G29" s="129">
        <v>0.60992885749124448</v>
      </c>
      <c r="I29" s="134"/>
    </row>
    <row r="30" spans="1:9" ht="21" x14ac:dyDescent="0.15">
      <c r="A30" s="115" t="s">
        <v>134</v>
      </c>
      <c r="B30" s="116" t="s">
        <v>135</v>
      </c>
      <c r="C30" s="116">
        <v>2256</v>
      </c>
      <c r="D30" s="117"/>
      <c r="E30" s="117"/>
      <c r="F30" s="118"/>
      <c r="G30" s="122"/>
      <c r="I30" s="134"/>
    </row>
    <row r="31" spans="1:9" ht="21" x14ac:dyDescent="0.15">
      <c r="A31" s="115">
        <v>1</v>
      </c>
      <c r="B31" s="123" t="s">
        <v>320</v>
      </c>
      <c r="C31" s="123">
        <v>2256.1</v>
      </c>
      <c r="D31" s="117" t="s">
        <v>318</v>
      </c>
      <c r="E31" s="117" t="s">
        <v>318</v>
      </c>
      <c r="F31" s="118">
        <v>1663206008</v>
      </c>
      <c r="G31" s="119">
        <v>1.3910394606820054E-2</v>
      </c>
      <c r="I31" s="134"/>
    </row>
    <row r="32" spans="1:9" ht="21" x14ac:dyDescent="0.15">
      <c r="A32" s="115">
        <v>2</v>
      </c>
      <c r="B32" s="123" t="s">
        <v>136</v>
      </c>
      <c r="C32" s="123">
        <v>2256.1999999999998</v>
      </c>
      <c r="D32" s="117" t="s">
        <v>318</v>
      </c>
      <c r="E32" s="117" t="s">
        <v>318</v>
      </c>
      <c r="F32" s="121">
        <v>5479452</v>
      </c>
      <c r="G32" s="119">
        <v>4.5827960687074048E-5</v>
      </c>
      <c r="I32" s="134"/>
    </row>
    <row r="33" spans="1:9" s="76" customFormat="1" ht="21" x14ac:dyDescent="0.15">
      <c r="A33" s="115">
        <v>3</v>
      </c>
      <c r="B33" s="123" t="s">
        <v>137</v>
      </c>
      <c r="C33" s="123">
        <v>2256.3000000000002</v>
      </c>
      <c r="D33" s="117" t="s">
        <v>318</v>
      </c>
      <c r="E33" s="117" t="s">
        <v>318</v>
      </c>
      <c r="F33" s="121"/>
      <c r="G33" s="130"/>
      <c r="I33" s="134"/>
    </row>
    <row r="34" spans="1:9" ht="28.5" customHeight="1" x14ac:dyDescent="0.15">
      <c r="A34" s="115">
        <v>4</v>
      </c>
      <c r="B34" s="123" t="s">
        <v>321</v>
      </c>
      <c r="C34" s="123">
        <v>2256.4</v>
      </c>
      <c r="D34" s="117" t="s">
        <v>318</v>
      </c>
      <c r="E34" s="117" t="s">
        <v>318</v>
      </c>
      <c r="F34" s="118"/>
      <c r="G34" s="130"/>
      <c r="I34" s="134"/>
    </row>
    <row r="35" spans="1:9" ht="21" x14ac:dyDescent="0.15">
      <c r="A35" s="115">
        <v>5</v>
      </c>
      <c r="B35" s="123" t="s">
        <v>138</v>
      </c>
      <c r="C35" s="123">
        <v>2256.5</v>
      </c>
      <c r="D35" s="117" t="s">
        <v>318</v>
      </c>
      <c r="E35" s="117" t="s">
        <v>318</v>
      </c>
      <c r="F35" s="121"/>
      <c r="G35" s="130"/>
      <c r="I35" s="134"/>
    </row>
    <row r="36" spans="1:9" ht="21" x14ac:dyDescent="0.15">
      <c r="A36" s="115">
        <v>6</v>
      </c>
      <c r="B36" s="123" t="s">
        <v>322</v>
      </c>
      <c r="C36" s="123">
        <v>2256.6</v>
      </c>
      <c r="D36" s="117" t="s">
        <v>318</v>
      </c>
      <c r="E36" s="117" t="s">
        <v>318</v>
      </c>
      <c r="F36" s="121"/>
      <c r="G36" s="130"/>
      <c r="I36" s="134"/>
    </row>
    <row r="37" spans="1:9" ht="21" x14ac:dyDescent="0.15">
      <c r="A37" s="115">
        <v>7</v>
      </c>
      <c r="B37" s="123" t="s">
        <v>132</v>
      </c>
      <c r="C37" s="123">
        <v>2256.6999999999998</v>
      </c>
      <c r="D37" s="117" t="s">
        <v>318</v>
      </c>
      <c r="E37" s="117" t="s">
        <v>318</v>
      </c>
      <c r="F37" s="121"/>
      <c r="G37" s="130"/>
      <c r="I37" s="134"/>
    </row>
    <row r="38" spans="1:9" ht="21" x14ac:dyDescent="0.15">
      <c r="A38" s="115">
        <v>8</v>
      </c>
      <c r="B38" s="123" t="s">
        <v>323</v>
      </c>
      <c r="C38" s="123">
        <v>2256.8000000000002</v>
      </c>
      <c r="D38" s="117" t="s">
        <v>318</v>
      </c>
      <c r="E38" s="117" t="s">
        <v>318</v>
      </c>
      <c r="F38" s="121"/>
      <c r="G38" s="130"/>
      <c r="I38" s="134"/>
    </row>
    <row r="39" spans="1:9" ht="21" x14ac:dyDescent="0.15">
      <c r="A39" s="115">
        <v>9</v>
      </c>
      <c r="B39" s="123" t="s">
        <v>324</v>
      </c>
      <c r="C39" s="123">
        <v>2256.9</v>
      </c>
      <c r="D39" s="117" t="s">
        <v>318</v>
      </c>
      <c r="E39" s="117" t="s">
        <v>318</v>
      </c>
      <c r="F39" s="121"/>
      <c r="G39" s="130"/>
      <c r="I39" s="134"/>
    </row>
    <row r="40" spans="1:9" ht="21" x14ac:dyDescent="0.15">
      <c r="A40" s="115"/>
      <c r="B40" s="116" t="s">
        <v>124</v>
      </c>
      <c r="C40" s="116">
        <v>2257</v>
      </c>
      <c r="D40" s="120" t="s">
        <v>318</v>
      </c>
      <c r="E40" s="120" t="s">
        <v>318</v>
      </c>
      <c r="F40" s="128">
        <v>1668685460</v>
      </c>
      <c r="G40" s="129">
        <v>1.3956222567507129E-2</v>
      </c>
      <c r="I40" s="134"/>
    </row>
    <row r="41" spans="1:9" ht="21" x14ac:dyDescent="0.15">
      <c r="A41" s="115" t="s">
        <v>139</v>
      </c>
      <c r="B41" s="116" t="s">
        <v>140</v>
      </c>
      <c r="C41" s="116">
        <v>2258</v>
      </c>
      <c r="D41" s="117" t="s">
        <v>318</v>
      </c>
      <c r="E41" s="117" t="s">
        <v>318</v>
      </c>
      <c r="F41" s="118"/>
      <c r="G41" s="122"/>
      <c r="I41" s="134"/>
    </row>
    <row r="42" spans="1:9" ht="21" x14ac:dyDescent="0.15">
      <c r="A42" s="115">
        <v>1</v>
      </c>
      <c r="B42" s="123" t="s">
        <v>141</v>
      </c>
      <c r="C42" s="123">
        <v>2259</v>
      </c>
      <c r="D42" s="117" t="s">
        <v>318</v>
      </c>
      <c r="E42" s="117" t="s">
        <v>318</v>
      </c>
      <c r="F42" s="118">
        <v>4970442049</v>
      </c>
      <c r="G42" s="119">
        <v>4.1570803580166731E-2</v>
      </c>
      <c r="I42" s="134"/>
    </row>
    <row r="43" spans="1:9" ht="21" x14ac:dyDescent="0.15">
      <c r="A43" s="115">
        <v>1.1000000000000001</v>
      </c>
      <c r="B43" s="123" t="s">
        <v>325</v>
      </c>
      <c r="C43" s="123">
        <v>2259.1</v>
      </c>
      <c r="D43" s="117" t="s">
        <v>318</v>
      </c>
      <c r="E43" s="117" t="s">
        <v>318</v>
      </c>
      <c r="F43" s="121">
        <v>40000000000</v>
      </c>
      <c r="G43" s="130">
        <v>0.33454411636108167</v>
      </c>
      <c r="I43" s="134"/>
    </row>
    <row r="44" spans="1:9" ht="21" x14ac:dyDescent="0.15">
      <c r="A44" s="115">
        <v>1.2</v>
      </c>
      <c r="B44" s="123" t="s">
        <v>142</v>
      </c>
      <c r="C44" s="123">
        <v>2259.1999999999998</v>
      </c>
      <c r="D44" s="117" t="s">
        <v>318</v>
      </c>
      <c r="E44" s="117" t="s">
        <v>318</v>
      </c>
      <c r="F44" s="121"/>
      <c r="G44" s="130"/>
      <c r="I44" s="134"/>
    </row>
    <row r="45" spans="1:9" ht="21" x14ac:dyDescent="0.15">
      <c r="A45" s="115">
        <v>2</v>
      </c>
      <c r="B45" s="123" t="s">
        <v>323</v>
      </c>
      <c r="C45" s="123">
        <v>2260</v>
      </c>
      <c r="D45" s="117" t="s">
        <v>318</v>
      </c>
      <c r="E45" s="117" t="s">
        <v>318</v>
      </c>
      <c r="F45" s="121"/>
      <c r="G45" s="130"/>
      <c r="I45" s="134"/>
    </row>
    <row r="46" spans="1:9" ht="21" x14ac:dyDescent="0.15">
      <c r="A46" s="115">
        <v>3</v>
      </c>
      <c r="B46" s="123" t="s">
        <v>326</v>
      </c>
      <c r="C46" s="123">
        <v>2261</v>
      </c>
      <c r="D46" s="117" t="s">
        <v>318</v>
      </c>
      <c r="E46" s="117" t="s">
        <v>318</v>
      </c>
      <c r="F46" s="121"/>
      <c r="G46" s="130"/>
      <c r="I46" s="134"/>
    </row>
    <row r="47" spans="1:9" ht="21" x14ac:dyDescent="0.15">
      <c r="A47" s="115">
        <v>4</v>
      </c>
      <c r="B47" s="116" t="s">
        <v>124</v>
      </c>
      <c r="C47" s="116">
        <v>2262</v>
      </c>
      <c r="D47" s="120" t="s">
        <v>318</v>
      </c>
      <c r="E47" s="120" t="s">
        <v>318</v>
      </c>
      <c r="F47" s="128">
        <v>44970442049</v>
      </c>
      <c r="G47" s="129">
        <v>0.3761149199412484</v>
      </c>
      <c r="I47" s="134"/>
    </row>
    <row r="48" spans="1:9" ht="21" x14ac:dyDescent="0.15">
      <c r="A48" s="115" t="s">
        <v>108</v>
      </c>
      <c r="B48" s="116" t="s">
        <v>143</v>
      </c>
      <c r="C48" s="116">
        <v>2263</v>
      </c>
      <c r="D48" s="120"/>
      <c r="E48" s="127" t="s">
        <v>318</v>
      </c>
      <c r="F48" s="128">
        <v>119565695655</v>
      </c>
      <c r="G48" s="129">
        <v>1</v>
      </c>
      <c r="I48" s="134"/>
    </row>
    <row r="49" spans="1:7" x14ac:dyDescent="0.15">
      <c r="A49" s="131"/>
      <c r="B49" s="131"/>
      <c r="C49" s="131"/>
      <c r="D49" s="132"/>
      <c r="E49" s="132"/>
      <c r="F49" s="132"/>
      <c r="G49" s="133"/>
    </row>
  </sheetData>
  <conditionalFormatting sqref="F33 F3 F5:F6 E17 E21 E40 F19:F20 F24:F25 F27:F31 F35:F38">
    <cfRule type="expression" dxfId="1" priority="2">
      <formula>#REF!=1</formula>
    </cfRule>
  </conditionalFormatting>
  <conditionalFormatting sqref="F41 F3 F5:F6 E25 E29 E48 F27:F28 F32:F33 F35:F39 F43:F46">
    <cfRule type="expression" dxfId="0" priority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6" sqref="P36"/>
    </sheetView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9ltjuedx8fopPCEIayZbNSy85EY=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imoCaTlw90LhjFpKx8lTSkxAxKfMteo3lC/ftbJX9cPiT5OI/E/M6XS8zAbumcnTRDEU3n1f
    R0uyBYXPp/mfMc+AXw2udbNfH+aL7ZzhQxDyP3C7eMeIKx5StJsIxdq2Fs/vup3TGmTDCxZg
    TdX4dAJbTAL1Ck4TpnFgA6aQMtY=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NTohLHQL2ccVV+HdMAiJ6RLRzuI=</DigestValue>
      </Reference>
      <Reference URI="/xl/calcChain.xml?ContentType=application/vnd.openxmlformats-officedocument.spreadsheetml.calcChain+xml">
        <DigestMethod Algorithm="http://www.w3.org/2000/09/xmldsig#sha1"/>
        <DigestValue>S5VAgq+8cz00hIhxyaGACdpXMPw=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zAEvVeoUID+3doxafFztoOl7CzE=</DigestValue>
      </Reference>
      <Reference URI="/xl/sharedStrings.xml?ContentType=application/vnd.openxmlformats-officedocument.spreadsheetml.sharedStrings+xml">
        <DigestMethod Algorithm="http://www.w3.org/2000/09/xmldsig#sha1"/>
        <DigestValue>Hr0dBXHWJ36iAPu7GMt0Eu6QC5s=</DigestValue>
      </Reference>
      <Reference URI="/xl/styles.xml?ContentType=application/vnd.openxmlformats-officedocument.spreadsheetml.styles+xml">
        <DigestMethod Algorithm="http://www.w3.org/2000/09/xmldsig#sha1"/>
        <DigestValue>nBYJmUzjKdBlHaJGJkUb7iY/FvY=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B+KXygshLJS48ZJfeham1xL1RYQ=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Z1+8R39KLi7YGdTkHEEGBCa1fPM=</DigestValue>
      </Reference>
      <Reference URI="/xl/worksheets/sheet2.xml?ContentType=application/vnd.openxmlformats-officedocument.spreadsheetml.worksheet+xml">
        <DigestMethod Algorithm="http://www.w3.org/2000/09/xmldsig#sha1"/>
        <DigestValue>GDlzmYi3pehpm0Ju0xRn0FohFwA=</DigestValue>
      </Reference>
      <Reference URI="/xl/worksheets/sheet3.xml?ContentType=application/vnd.openxmlformats-officedocument.spreadsheetml.worksheet+xml">
        <DigestMethod Algorithm="http://www.w3.org/2000/09/xmldsig#sha1"/>
        <DigestValue>a2bnf/5yCdWcxRZ/OEXuiH+knI4=</DigestValue>
      </Reference>
      <Reference URI="/xl/worksheets/sheet4.xml?ContentType=application/vnd.openxmlformats-officedocument.spreadsheetml.worksheet+xml">
        <DigestMethod Algorithm="http://www.w3.org/2000/09/xmldsig#sha1"/>
        <DigestValue>phNYVa8zTKBaUfA/ubaOin8+I4k=</DigestValue>
      </Reference>
      <Reference URI="/xl/worksheets/sheet5.xml?ContentType=application/vnd.openxmlformats-officedocument.spreadsheetml.worksheet+xml">
        <DigestMethod Algorithm="http://www.w3.org/2000/09/xmldsig#sha1"/>
        <DigestValue>j1S/8uzDK2G4pG0VDi6RfEFODA8=</DigestValue>
      </Reference>
      <Reference URI="/xl/worksheets/sheet6.xml?ContentType=application/vnd.openxmlformats-officedocument.spreadsheetml.worksheet+xml">
        <DigestMethod Algorithm="http://www.w3.org/2000/09/xmldsig#sha1"/>
        <DigestValue>GPWzhydzoWEcP8q++A9HVRgg3Nw=</DigestValue>
      </Reference>
      <Reference URI="/xl/worksheets/sheet7.xml?ContentType=application/vnd.openxmlformats-officedocument.spreadsheetml.worksheet+xml">
        <DigestMethod Algorithm="http://www.w3.org/2000/09/xmldsig#sha1"/>
        <DigestValue>Va+ddhwSZ6sigxzMDksP8+7LlV0=</DigestValue>
      </Reference>
    </Manifest>
    <SignatureProperties>
      <SignatureProperty Id="idSignatureTime" Target="#idPackageSignature">
        <mdssi:SignatureTime>
          <mdssi:Format>YYYY-MM-DDThh:mm:ssTZD</mdssi:Format>
          <mdssi:Value>2019-08-13T09:21:18Z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Tong quat</vt:lpstr>
      <vt:lpstr>BCthunhap_06203 </vt:lpstr>
      <vt:lpstr>BCTinhHinhTaiChinh_06105</vt:lpstr>
      <vt:lpstr>BCLCTT_06106</vt:lpstr>
      <vt:lpstr>GTTSRong_06107</vt:lpstr>
      <vt:lpstr>BCDMDT_06108</vt:lpstr>
      <vt:lpstr>Sheet1</vt:lpstr>
      <vt:lpstr>GTTSRong_06107!Print_Area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2019-08-13T09:17:03Z</dcterms:modified>
</cp:coreProperties>
</file>